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6" windowHeight="9312" tabRatio="681" activeTab="0"/>
  </bookViews>
  <sheets>
    <sheet name="MiBM-TiEM" sheetId="1" r:id="rId1"/>
    <sheet name="MiBM-TiEM R2009" sheetId="2" r:id="rId2"/>
    <sheet name="wyb-TiEM" sheetId="3" r:id="rId3"/>
    <sheet name="MiBM R2008" sheetId="4" r:id="rId4"/>
    <sheet name="MiBM R2007" sheetId="5" r:id="rId5"/>
    <sheet name="ob-2007" sheetId="6" r:id="rId6"/>
  </sheets>
  <definedNames/>
  <calcPr fullCalcOnLoad="1"/>
</workbook>
</file>

<file path=xl/sharedStrings.xml><?xml version="1.0" encoding="utf-8"?>
<sst xmlns="http://schemas.openxmlformats.org/spreadsheetml/2006/main" count="742" uniqueCount="142">
  <si>
    <t xml:space="preserve">PAŃSTWOWA WYŻSZA  </t>
  </si>
  <si>
    <t>PLAN STUDIÓW</t>
  </si>
  <si>
    <t>SZKOŁA ZAWODOWA w ELBLĄGU</t>
  </si>
  <si>
    <t>INSTYTUT  POLITECHNICZNY</t>
  </si>
  <si>
    <t>L. egz.</t>
  </si>
  <si>
    <t>Rozdział zajęć programowych na semestry</t>
  </si>
  <si>
    <t>L.p.</t>
  </si>
  <si>
    <t>sem  I</t>
  </si>
  <si>
    <t>sem  II</t>
  </si>
  <si>
    <t>sem  III</t>
  </si>
  <si>
    <t>sem  IV</t>
  </si>
  <si>
    <t>sem  V</t>
  </si>
  <si>
    <t>sem  VI</t>
  </si>
  <si>
    <t>sem  VII</t>
  </si>
  <si>
    <t>w</t>
  </si>
  <si>
    <t>ć</t>
  </si>
  <si>
    <t>l</t>
  </si>
  <si>
    <t>p/s</t>
  </si>
  <si>
    <t>e</t>
  </si>
  <si>
    <t>E</t>
  </si>
  <si>
    <t>Wychowanie fizyczne</t>
  </si>
  <si>
    <t>Matematyka</t>
  </si>
  <si>
    <t>Fizyka</t>
  </si>
  <si>
    <t>Wytrzymałość materiałów</t>
  </si>
  <si>
    <t>Podstawy konstrukcji maszyn</t>
  </si>
  <si>
    <t>Grafika inżynierska</t>
  </si>
  <si>
    <t>Technologia maszyn</t>
  </si>
  <si>
    <t>Obróbka ubytkowa</t>
  </si>
  <si>
    <t>Obróbka bezubytkowa</t>
  </si>
  <si>
    <t>Przetwórstwo tworzyw sztucznych</t>
  </si>
  <si>
    <t>Zarządzanie jakością</t>
  </si>
  <si>
    <t>Komputerowe wspomaganie prac inżynierskich</t>
  </si>
  <si>
    <t>Seminarium dyplomowe</t>
  </si>
  <si>
    <t xml:space="preserve">RAZEM    </t>
  </si>
  <si>
    <t>Godzin tygodniowo</t>
  </si>
  <si>
    <t>Obowiązuje od:</t>
  </si>
  <si>
    <t>Zmiany:</t>
  </si>
  <si>
    <t>REKTOR</t>
  </si>
  <si>
    <t>Projektowanie i automatyzacja procesów produkcyjnych</t>
  </si>
  <si>
    <t>Przedmiot humanistyczny - wybieralny</t>
  </si>
  <si>
    <t>Mechanika techniczna</t>
  </si>
  <si>
    <t>Termodynamika techniczna</t>
  </si>
  <si>
    <t>Mechanika płynów</t>
  </si>
  <si>
    <t>Napędy oraz sterowanie hydrauliczne i pneumatyczne</t>
  </si>
  <si>
    <t>Praca dyplomowa</t>
  </si>
  <si>
    <t>Kierunek: MECHANIKA i BUDOWA MASZYN</t>
  </si>
  <si>
    <t>Diagnostyka maszyn</t>
  </si>
  <si>
    <t>Technologia napraw maszyn</t>
  </si>
  <si>
    <t>Eksploatacja i niezawodność maszyn</t>
  </si>
  <si>
    <t>Zarządzanie produkcją i eksploatacją</t>
  </si>
  <si>
    <t>Sterowanie mikrokomputerowe układów mechanicznych</t>
  </si>
  <si>
    <t>Drgania mechaniczne</t>
  </si>
  <si>
    <t>Materiały inżynierskie</t>
  </si>
  <si>
    <t>Zarządzanie środowiskiem i ekologia</t>
  </si>
  <si>
    <t>Ochrona własności intelektualnej</t>
  </si>
  <si>
    <t>Blok technologiczny</t>
  </si>
  <si>
    <t>Wprowadzenie do matematyki</t>
  </si>
  <si>
    <t>Elektrotechnika</t>
  </si>
  <si>
    <t>Elektronika</t>
  </si>
  <si>
    <t>ECTS</t>
  </si>
  <si>
    <t>Przygotowanie do egzaminu dyplomowego</t>
  </si>
  <si>
    <t>Bezpieczeństwo pracy i ergonomia</t>
  </si>
  <si>
    <t>Język obcy - do wyboru</t>
  </si>
  <si>
    <t>Pracownia dyplomowa</t>
  </si>
  <si>
    <t>Liczba godzin</t>
  </si>
  <si>
    <t>Techniki pracy umysłowej</t>
  </si>
  <si>
    <t>Podstawy automatyki i robotyki</t>
  </si>
  <si>
    <t>Metrologia i systemy pomiarowe</t>
  </si>
  <si>
    <t>STUDIA  PIERWSZEGO STOPNIA - STACJONARNE</t>
  </si>
  <si>
    <t xml:space="preserve">Zatwierdzony </t>
  </si>
  <si>
    <t xml:space="preserve">przez Senat PWSZ w Elblągu </t>
  </si>
  <si>
    <t xml:space="preserve">  Nazwa przedmiotu</t>
  </si>
  <si>
    <t xml:space="preserve"> A.  PRZEDMIOTY KSZTAŁCENIA OGÓLNEGO</t>
  </si>
  <si>
    <t xml:space="preserve"> B.  PRZEDMIOTY  PODSTAWOWE</t>
  </si>
  <si>
    <t xml:space="preserve"> C.  PRZEDMIOTY KIERUNKOWE</t>
  </si>
  <si>
    <t>Technologie informacyjne</t>
  </si>
  <si>
    <t xml:space="preserve"> D.  PRZEDMIOTY SPECJALNOŚCIOWE</t>
  </si>
  <si>
    <t>Specjalność: TECHNOLOGIA I EKSPLOATACJA MASZYN</t>
  </si>
  <si>
    <t>PWSZ w Elblągu</t>
  </si>
  <si>
    <t>INSTYTUT POLITECHNICZNY</t>
  </si>
  <si>
    <t>Studia pierwszego stopnia - STACJONARNE</t>
  </si>
  <si>
    <t xml:space="preserve">  Nazwa przedmiotu obieralnego</t>
  </si>
  <si>
    <r>
      <t xml:space="preserve">Blok A.I </t>
    </r>
    <r>
      <rPr>
        <i/>
        <sz val="9"/>
        <rFont val="Arial CE"/>
        <family val="0"/>
      </rPr>
      <t>(humanistyczny)</t>
    </r>
  </si>
  <si>
    <t>Wybrane zagadnienia z psychologii</t>
  </si>
  <si>
    <t>Wybrane zagadnienia z socjologii</t>
  </si>
  <si>
    <r>
      <t xml:space="preserve">Blok A.II </t>
    </r>
    <r>
      <rPr>
        <i/>
        <sz val="9"/>
        <rFont val="Arial CE"/>
        <family val="0"/>
      </rPr>
      <t>(humanistyczny)</t>
    </r>
  </si>
  <si>
    <t>Podstawy filozofii</t>
  </si>
  <si>
    <t>Elementy wiedzy o sztuce</t>
  </si>
  <si>
    <t>Maszyny tłokowe</t>
  </si>
  <si>
    <t>Maszyny wirnikowe</t>
  </si>
  <si>
    <t>Maszyny robocze</t>
  </si>
  <si>
    <t>Pojazdy drogowe</t>
  </si>
  <si>
    <t>Mechatronika</t>
  </si>
  <si>
    <t>Oprzyrządowanie technologiczne systemów produkcyjnych</t>
  </si>
  <si>
    <t>Metoda elementów skończonych</t>
  </si>
  <si>
    <t>Programowanie obróbki  powierzchni  złożonych</t>
  </si>
  <si>
    <t>Nowoczesne technologie w produkcji maszyn</t>
  </si>
  <si>
    <t>Gospodarka i systemy energetyczne</t>
  </si>
  <si>
    <t>Z każdego bloku wybierany jest tylko jeden przedmiot</t>
  </si>
  <si>
    <t>Analiza ekonomiczna dla inżynierów</t>
  </si>
  <si>
    <t>Projekt przejściowy</t>
  </si>
  <si>
    <t>w dniu 29-01-2009 roku</t>
  </si>
  <si>
    <t>13-09-2007</t>
  </si>
  <si>
    <t>15-05-2008</t>
  </si>
  <si>
    <r>
      <t xml:space="preserve">Blok A.II </t>
    </r>
    <r>
      <rPr>
        <i/>
        <sz val="9"/>
        <rFont val="Arial CE"/>
        <family val="0"/>
      </rPr>
      <t>(humanistyczny - 1 ECTS)</t>
    </r>
  </si>
  <si>
    <t>Praktyka zawodowa</t>
  </si>
  <si>
    <t>Praktyka zawodowa:  sem. VII - 12 tygodni</t>
  </si>
  <si>
    <t>01-10-2010 r.</t>
  </si>
  <si>
    <r>
      <t xml:space="preserve">Blok C.II </t>
    </r>
    <r>
      <rPr>
        <i/>
        <sz val="9"/>
        <rFont val="Arial CE"/>
        <family val="0"/>
      </rPr>
      <t>(kierunkowy - 3 ECTS)</t>
    </r>
  </si>
  <si>
    <t>Obliczenia inżynierskie</t>
  </si>
  <si>
    <r>
      <t xml:space="preserve">Blok C.I </t>
    </r>
    <r>
      <rPr>
        <i/>
        <sz val="9"/>
        <rFont val="Arial CE"/>
        <family val="0"/>
      </rPr>
      <t>(kierunkowy - 2 ECTS)</t>
    </r>
  </si>
  <si>
    <r>
      <t xml:space="preserve">Blok D.III </t>
    </r>
    <r>
      <rPr>
        <i/>
        <sz val="9"/>
        <rFont val="Arial CE"/>
        <family val="0"/>
      </rPr>
      <t>(specjalnościowy - 2 ECTS)</t>
    </r>
  </si>
  <si>
    <r>
      <t xml:space="preserve">Blok D.I </t>
    </r>
    <r>
      <rPr>
        <i/>
        <sz val="9"/>
        <rFont val="Arial CE"/>
        <family val="0"/>
      </rPr>
      <t>(specjalnościowy - 6 ECTS)</t>
    </r>
  </si>
  <si>
    <r>
      <t xml:space="preserve">Blok D.II </t>
    </r>
    <r>
      <rPr>
        <i/>
        <sz val="9"/>
        <rFont val="Arial CE"/>
        <family val="0"/>
      </rPr>
      <t>(specjalnościowy - 2 ECTS)</t>
    </r>
  </si>
  <si>
    <t>Pompy, sprężarki, wentylatory</t>
  </si>
  <si>
    <t>Programowanie sterowników PLC</t>
  </si>
  <si>
    <t>Dla studentów rekrutowanych w 2009</t>
  </si>
  <si>
    <t>Metody statystyczne w technice</t>
  </si>
  <si>
    <t>Z każdego bloku przedmiotów wybieramy taką liczbę przedmiotów, aby uzyskać wymagana liczbę punktów ECTS</t>
  </si>
  <si>
    <r>
      <t xml:space="preserve">Blok A.I </t>
    </r>
    <r>
      <rPr>
        <i/>
        <sz val="9"/>
        <rFont val="Arial CE"/>
        <family val="0"/>
      </rPr>
      <t>(humanistyczny - 2 ECTS))</t>
    </r>
  </si>
  <si>
    <t>Analiza ekonomiczna procesów technologicznych i eksploatacyjnych</t>
  </si>
  <si>
    <t>Praca przejściowa</t>
  </si>
  <si>
    <t>23-02-2009 r.</t>
  </si>
  <si>
    <t>Przedmioty wybieralne</t>
  </si>
  <si>
    <t>Blok C.I</t>
  </si>
  <si>
    <t>Blok C.II</t>
  </si>
  <si>
    <t>Elektrownie i elektrociepłownie</t>
  </si>
  <si>
    <t>Blok C.III</t>
  </si>
  <si>
    <t>Blok C.IV</t>
  </si>
  <si>
    <t>Blok C.V</t>
  </si>
  <si>
    <t>PRZEDMIOTY WYBIERALNE</t>
  </si>
  <si>
    <t>Dla studentów rekrutowanych w 2008 roku</t>
  </si>
  <si>
    <t>Dla studentów rekrutowanych w 2007 roku</t>
  </si>
  <si>
    <t>29-01-2009</t>
  </si>
  <si>
    <t xml:space="preserve">przez Radę Instytutu Politechnicznego PWSZ w Elblągu </t>
  </si>
  <si>
    <t>w dniu 17-06-2010 roku</t>
  </si>
  <si>
    <t>DYREKTOR</t>
  </si>
  <si>
    <t>Praktyka przeddyplomowa</t>
  </si>
  <si>
    <t>Przedmioty obieralne</t>
  </si>
  <si>
    <t>Praktyka przeddyplomowa:  sem. VII - 12 tygodni</t>
  </si>
  <si>
    <t>PRZEDMIOTY OBIERALNE</t>
  </si>
  <si>
    <t>Dla studentów rekrutowanych w 2007 - 2008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</si>
</sst>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28"/>
      <name val="Arial CE"/>
      <family val="2"/>
    </font>
    <font>
      <b/>
      <sz val="9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i/>
      <sz val="9"/>
      <name val="Arial CE"/>
      <family val="2"/>
    </font>
    <font>
      <sz val="5"/>
      <name val="Arial CE"/>
      <family val="2"/>
    </font>
    <font>
      <sz val="6"/>
      <name val="Arial CE"/>
      <family val="2"/>
    </font>
    <font>
      <b/>
      <sz val="7"/>
      <name val="Arial CE"/>
      <family val="2"/>
    </font>
    <font>
      <u val="single"/>
      <sz val="7"/>
      <color indexed="12"/>
      <name val="Arial CE"/>
      <family val="0"/>
    </font>
    <font>
      <u val="single"/>
      <sz val="7"/>
      <color indexed="36"/>
      <name val="Arial CE"/>
      <family val="0"/>
    </font>
    <font>
      <b/>
      <sz val="14"/>
      <name val="Arial CE"/>
      <family val="0"/>
    </font>
    <font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thin"/>
      <top style="medium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3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7" fillId="24" borderId="20" xfId="0" applyFont="1" applyFill="1" applyBorder="1" applyAlignment="1">
      <alignment horizontal="left"/>
    </xf>
    <xf numFmtId="0" fontId="7" fillId="24" borderId="21" xfId="0" applyFont="1" applyFill="1" applyBorder="1" applyAlignment="1">
      <alignment horizontal="left"/>
    </xf>
    <xf numFmtId="0" fontId="7" fillId="24" borderId="22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24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24" borderId="28" xfId="0" applyFont="1" applyFill="1" applyBorder="1" applyAlignment="1">
      <alignment horizontal="left" vertical="center"/>
    </xf>
    <xf numFmtId="0" fontId="7" fillId="24" borderId="22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24" borderId="22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24" borderId="3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0" fontId="7" fillId="24" borderId="38" xfId="0" applyFont="1" applyFill="1" applyBorder="1" applyAlignment="1">
      <alignment horizontal="left" vertical="center"/>
    </xf>
    <xf numFmtId="0" fontId="7" fillId="24" borderId="38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left"/>
    </xf>
    <xf numFmtId="0" fontId="7" fillId="24" borderId="39" xfId="0" applyFont="1" applyFill="1" applyBorder="1" applyAlignment="1">
      <alignment horizontal="center"/>
    </xf>
    <xf numFmtId="0" fontId="7" fillId="24" borderId="40" xfId="0" applyFont="1" applyFill="1" applyBorder="1" applyAlignment="1">
      <alignment horizontal="left"/>
    </xf>
    <xf numFmtId="0" fontId="5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right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centerContinuous" vertical="center"/>
    </xf>
    <xf numFmtId="0" fontId="7" fillId="0" borderId="42" xfId="0" applyFont="1" applyFill="1" applyBorder="1" applyAlignment="1">
      <alignment horizontal="centerContinuous" vertical="center"/>
    </xf>
    <xf numFmtId="0" fontId="7" fillId="0" borderId="43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center" vertical="center"/>
    </xf>
    <xf numFmtId="164" fontId="7" fillId="0" borderId="44" xfId="0" applyNumberFormat="1" applyFont="1" applyFill="1" applyBorder="1" applyAlignment="1">
      <alignment vertical="center"/>
    </xf>
    <xf numFmtId="164" fontId="7" fillId="0" borderId="44" xfId="0" applyNumberFormat="1" applyFont="1" applyFill="1" applyBorder="1" applyAlignment="1">
      <alignment horizontal="centerContinuous" vertical="center"/>
    </xf>
    <xf numFmtId="164" fontId="7" fillId="0" borderId="42" xfId="0" applyNumberFormat="1" applyFont="1" applyFill="1" applyBorder="1" applyAlignment="1">
      <alignment horizontal="centerContinuous" vertical="center"/>
    </xf>
    <xf numFmtId="164" fontId="7" fillId="0" borderId="43" xfId="0" applyNumberFormat="1" applyFont="1" applyFill="1" applyBorder="1" applyAlignment="1">
      <alignment vertical="center"/>
    </xf>
    <xf numFmtId="164" fontId="7" fillId="0" borderId="44" xfId="0" applyNumberFormat="1" applyFont="1" applyFill="1" applyBorder="1" applyAlignment="1">
      <alignment horizontal="center" vertical="center"/>
    </xf>
    <xf numFmtId="164" fontId="7" fillId="0" borderId="43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2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45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7" fillId="0" borderId="46" xfId="0" applyFont="1" applyBorder="1" applyAlignment="1">
      <alignment horizontal="left"/>
    </xf>
    <xf numFmtId="0" fontId="7" fillId="0" borderId="29" xfId="0" applyFont="1" applyFill="1" applyBorder="1" applyAlignment="1">
      <alignment horizontal="center"/>
    </xf>
    <xf numFmtId="0" fontId="7" fillId="0" borderId="44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24" borderId="4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6" fillId="0" borderId="32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24" borderId="5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25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 wrapText="1"/>
    </xf>
    <xf numFmtId="0" fontId="10" fillId="0" borderId="24" xfId="0" applyFont="1" applyBorder="1" applyAlignment="1">
      <alignment horizontal="center" vertical="center"/>
    </xf>
    <xf numFmtId="0" fontId="11" fillId="24" borderId="54" xfId="0" applyFont="1" applyFill="1" applyBorder="1" applyAlignment="1">
      <alignment horizontal="center"/>
    </xf>
    <xf numFmtId="0" fontId="6" fillId="24" borderId="55" xfId="0" applyFont="1" applyFill="1" applyBorder="1" applyAlignment="1">
      <alignment horizontal="center"/>
    </xf>
    <xf numFmtId="0" fontId="6" fillId="24" borderId="32" xfId="0" applyFont="1" applyFill="1" applyBorder="1" applyAlignment="1">
      <alignment horizontal="left"/>
    </xf>
    <xf numFmtId="0" fontId="11" fillId="24" borderId="32" xfId="0" applyFont="1" applyFill="1" applyBorder="1" applyAlignment="1">
      <alignment horizontal="center"/>
    </xf>
    <xf numFmtId="0" fontId="11" fillId="24" borderId="33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24" borderId="58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24" xfId="0" applyFont="1" applyFill="1" applyBorder="1" applyAlignment="1">
      <alignment horizontal="left" vertical="center"/>
    </xf>
    <xf numFmtId="0" fontId="7" fillId="24" borderId="59" xfId="0" applyFont="1" applyFill="1" applyBorder="1" applyAlignment="1">
      <alignment horizontal="center"/>
    </xf>
    <xf numFmtId="0" fontId="7" fillId="24" borderId="59" xfId="0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Fill="1" applyBorder="1" applyAlignment="1">
      <alignment horizontal="center"/>
    </xf>
    <xf numFmtId="0" fontId="7" fillId="26" borderId="34" xfId="0" applyFont="1" applyFill="1" applyBorder="1" applyAlignment="1">
      <alignment horizontal="center" vertical="center" wrapText="1"/>
    </xf>
    <xf numFmtId="0" fontId="7" fillId="26" borderId="25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14" fontId="7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57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7" fillId="0" borderId="62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2" xfId="0" applyFont="1" applyBorder="1" applyAlignment="1">
      <alignment horizontal="centerContinuous"/>
    </xf>
    <xf numFmtId="0" fontId="7" fillId="0" borderId="62" xfId="0" applyFont="1" applyBorder="1" applyAlignment="1">
      <alignment horizontal="left"/>
    </xf>
    <xf numFmtId="0" fontId="7" fillId="0" borderId="63" xfId="0" applyFont="1" applyBorder="1" applyAlignment="1">
      <alignment horizontal="left"/>
    </xf>
    <xf numFmtId="0" fontId="7" fillId="0" borderId="64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45" xfId="0" applyFont="1" applyBorder="1" applyAlignment="1">
      <alignment horizontal="left"/>
    </xf>
    <xf numFmtId="0" fontId="7" fillId="0" borderId="45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7" fillId="0" borderId="65" xfId="0" applyFont="1" applyBorder="1" applyAlignment="1">
      <alignment horizontal="centerContinuous"/>
    </xf>
    <xf numFmtId="0" fontId="7" fillId="0" borderId="32" xfId="0" applyFont="1" applyBorder="1" applyAlignment="1">
      <alignment horizontal="centerContinuous"/>
    </xf>
    <xf numFmtId="0" fontId="7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Continuous"/>
    </xf>
    <xf numFmtId="0" fontId="7" fillId="0" borderId="66" xfId="0" applyFont="1" applyBorder="1" applyAlignment="1">
      <alignment/>
    </xf>
    <xf numFmtId="0" fontId="5" fillId="0" borderId="66" xfId="0" applyFont="1" applyBorder="1" applyAlignment="1">
      <alignment/>
    </xf>
    <xf numFmtId="0" fontId="5" fillId="26" borderId="22" xfId="0" applyFont="1" applyFill="1" applyBorder="1" applyAlignment="1">
      <alignment horizontal="center"/>
    </xf>
    <xf numFmtId="0" fontId="7" fillId="26" borderId="25" xfId="0" applyFont="1" applyFill="1" applyBorder="1" applyAlignment="1">
      <alignment horizontal="center" vertical="center"/>
    </xf>
    <xf numFmtId="0" fontId="7" fillId="26" borderId="58" xfId="0" applyFont="1" applyFill="1" applyBorder="1" applyAlignment="1">
      <alignment horizontal="center" vertical="center"/>
    </xf>
    <xf numFmtId="0" fontId="7" fillId="26" borderId="25" xfId="0" applyFont="1" applyFill="1" applyBorder="1" applyAlignment="1">
      <alignment horizontal="center" vertical="center" wrapText="1"/>
    </xf>
    <xf numFmtId="0" fontId="7" fillId="26" borderId="22" xfId="0" applyFont="1" applyFill="1" applyBorder="1" applyAlignment="1">
      <alignment horizontal="center"/>
    </xf>
    <xf numFmtId="0" fontId="7" fillId="26" borderId="0" xfId="0" applyFont="1" applyFill="1" applyBorder="1" applyAlignment="1">
      <alignment horizontal="center" vertical="center"/>
    </xf>
    <xf numFmtId="0" fontId="7" fillId="26" borderId="22" xfId="0" applyFont="1" applyFill="1" applyBorder="1" applyAlignment="1">
      <alignment horizontal="center" vertical="center"/>
    </xf>
    <xf numFmtId="0" fontId="7" fillId="26" borderId="53" xfId="0" applyFont="1" applyFill="1" applyBorder="1" applyAlignment="1">
      <alignment horizontal="center" vertical="center" wrapText="1"/>
    </xf>
    <xf numFmtId="0" fontId="7" fillId="26" borderId="49" xfId="0" applyFont="1" applyFill="1" applyBorder="1" applyAlignment="1">
      <alignment horizontal="center" vertical="center"/>
    </xf>
    <xf numFmtId="0" fontId="7" fillId="26" borderId="35" xfId="0" applyFont="1" applyFill="1" applyBorder="1" applyAlignment="1">
      <alignment horizontal="center"/>
    </xf>
    <xf numFmtId="0" fontId="7" fillId="26" borderId="29" xfId="0" applyFont="1" applyFill="1" applyBorder="1" applyAlignment="1">
      <alignment horizontal="center"/>
    </xf>
    <xf numFmtId="0" fontId="7" fillId="26" borderId="37" xfId="0" applyFont="1" applyFill="1" applyBorder="1" applyAlignment="1">
      <alignment horizontal="center" vertical="center"/>
    </xf>
    <xf numFmtId="0" fontId="7" fillId="26" borderId="38" xfId="0" applyFont="1" applyFill="1" applyBorder="1" applyAlignment="1">
      <alignment horizontal="center" vertical="center"/>
    </xf>
    <xf numFmtId="0" fontId="11" fillId="26" borderId="56" xfId="0" applyFont="1" applyFill="1" applyBorder="1" applyAlignment="1">
      <alignment horizontal="center"/>
    </xf>
    <xf numFmtId="0" fontId="7" fillId="26" borderId="67" xfId="0" applyFont="1" applyFill="1" applyBorder="1" applyAlignment="1">
      <alignment horizontal="center"/>
    </xf>
    <xf numFmtId="0" fontId="7" fillId="26" borderId="68" xfId="0" applyFont="1" applyFill="1" applyBorder="1" applyAlignment="1">
      <alignment horizontal="center" vertical="center"/>
    </xf>
    <xf numFmtId="0" fontId="7" fillId="26" borderId="69" xfId="0" applyFont="1" applyFill="1" applyBorder="1" applyAlignment="1">
      <alignment horizontal="center"/>
    </xf>
    <xf numFmtId="0" fontId="7" fillId="26" borderId="70" xfId="0" applyFont="1" applyFill="1" applyBorder="1" applyAlignment="1">
      <alignment horizontal="center" vertical="center"/>
    </xf>
    <xf numFmtId="0" fontId="11" fillId="26" borderId="67" xfId="0" applyFont="1" applyFill="1" applyBorder="1" applyAlignment="1">
      <alignment horizontal="center"/>
    </xf>
    <xf numFmtId="0" fontId="7" fillId="26" borderId="43" xfId="0" applyFont="1" applyFill="1" applyBorder="1" applyAlignment="1">
      <alignment horizontal="center" vertical="center"/>
    </xf>
    <xf numFmtId="0" fontId="7" fillId="26" borderId="71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24" borderId="32" xfId="0" applyFont="1" applyFill="1" applyBorder="1" applyAlignment="1">
      <alignment horizontal="left" vertical="center"/>
    </xf>
    <xf numFmtId="0" fontId="7" fillId="24" borderId="72" xfId="0" applyFont="1" applyFill="1" applyBorder="1" applyAlignment="1">
      <alignment horizontal="center" vertical="center"/>
    </xf>
    <xf numFmtId="0" fontId="7" fillId="24" borderId="73" xfId="0" applyFont="1" applyFill="1" applyBorder="1" applyAlignment="1">
      <alignment horizontal="center" vertical="center"/>
    </xf>
    <xf numFmtId="0" fontId="5" fillId="0" borderId="74" xfId="0" applyFont="1" applyBorder="1" applyAlignment="1">
      <alignment horizontal="left" vertical="center"/>
    </xf>
    <xf numFmtId="0" fontId="9" fillId="0" borderId="75" xfId="0" applyFont="1" applyBorder="1" applyAlignment="1">
      <alignment/>
    </xf>
    <xf numFmtId="0" fontId="9" fillId="0" borderId="76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7" fillId="26" borderId="77" xfId="0" applyFont="1" applyFill="1" applyBorder="1" applyAlignment="1">
      <alignment horizontal="center" vertical="center"/>
    </xf>
    <xf numFmtId="0" fontId="7" fillId="26" borderId="78" xfId="0" applyFont="1" applyFill="1" applyBorder="1" applyAlignment="1">
      <alignment horizontal="center" vertical="center"/>
    </xf>
    <xf numFmtId="0" fontId="7" fillId="26" borderId="77" xfId="0" applyFont="1" applyFill="1" applyBorder="1" applyAlignment="1">
      <alignment horizontal="center" vertical="center" wrapText="1"/>
    </xf>
    <xf numFmtId="0" fontId="7" fillId="26" borderId="79" xfId="0" applyFont="1" applyFill="1" applyBorder="1" applyAlignment="1">
      <alignment horizontal="center" vertical="center" wrapText="1"/>
    </xf>
    <xf numFmtId="0" fontId="7" fillId="26" borderId="80" xfId="0" applyFont="1" applyFill="1" applyBorder="1" applyAlignment="1">
      <alignment horizontal="center" vertical="center"/>
    </xf>
    <xf numFmtId="0" fontId="7" fillId="26" borderId="77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left"/>
    </xf>
    <xf numFmtId="0" fontId="2" fillId="0" borderId="42" xfId="0" applyFont="1" applyBorder="1" applyAlignment="1">
      <alignment horizontal="center"/>
    </xf>
    <xf numFmtId="0" fontId="5" fillId="0" borderId="45" xfId="0" applyFont="1" applyFill="1" applyBorder="1" applyAlignment="1">
      <alignment/>
    </xf>
    <xf numFmtId="0" fontId="7" fillId="0" borderId="81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5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5" fillId="0" borderId="82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24" borderId="84" xfId="0" applyFont="1" applyFill="1" applyBorder="1" applyAlignment="1">
      <alignment horizontal="center" vertical="center"/>
    </xf>
    <xf numFmtId="0" fontId="7" fillId="26" borderId="84" xfId="0" applyFont="1" applyFill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7" fillId="26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24" borderId="34" xfId="0" applyFont="1" applyFill="1" applyBorder="1" applyAlignment="1">
      <alignment horizontal="center" vertical="center"/>
    </xf>
    <xf numFmtId="0" fontId="7" fillId="26" borderId="34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7" fillId="26" borderId="79" xfId="0" applyFont="1" applyFill="1" applyBorder="1" applyAlignment="1">
      <alignment horizontal="center" vertical="center"/>
    </xf>
    <xf numFmtId="0" fontId="5" fillId="0" borderId="88" xfId="0" applyFont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24" borderId="90" xfId="0" applyFont="1" applyFill="1" applyBorder="1" applyAlignment="1">
      <alignment horizontal="center" vertical="center" wrapText="1"/>
    </xf>
    <xf numFmtId="0" fontId="7" fillId="26" borderId="90" xfId="0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26" borderId="91" xfId="0" applyFont="1" applyFill="1" applyBorder="1" applyAlignment="1">
      <alignment horizontal="center" vertical="center" wrapText="1"/>
    </xf>
    <xf numFmtId="0" fontId="5" fillId="0" borderId="86" xfId="0" applyFont="1" applyBorder="1" applyAlignment="1">
      <alignment horizontal="left" vertical="center"/>
    </xf>
    <xf numFmtId="0" fontId="5" fillId="0" borderId="9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24" borderId="53" xfId="0" applyFont="1" applyFill="1" applyBorder="1" applyAlignment="1">
      <alignment horizontal="center" vertical="center"/>
    </xf>
    <xf numFmtId="0" fontId="7" fillId="26" borderId="53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7" fillId="26" borderId="95" xfId="0" applyFont="1" applyFill="1" applyBorder="1" applyAlignment="1">
      <alignment horizontal="center" vertical="center"/>
    </xf>
    <xf numFmtId="0" fontId="5" fillId="0" borderId="9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5" fillId="0" borderId="97" xfId="0" applyFont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24" borderId="101" xfId="0" applyFont="1" applyFill="1" applyBorder="1" applyAlignment="1">
      <alignment horizontal="center" vertical="center"/>
    </xf>
    <xf numFmtId="0" fontId="7" fillId="26" borderId="101" xfId="0" applyFont="1" applyFill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7" fillId="26" borderId="10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26" borderId="103" xfId="0" applyFont="1" applyFill="1" applyBorder="1" applyAlignment="1">
      <alignment horizontal="center" vertical="center"/>
    </xf>
    <xf numFmtId="0" fontId="7" fillId="26" borderId="67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5" fillId="24" borderId="40" xfId="0" applyFont="1" applyFill="1" applyBorder="1" applyAlignment="1">
      <alignment horizontal="center" vertical="center"/>
    </xf>
    <xf numFmtId="0" fontId="5" fillId="24" borderId="33" xfId="0" applyFont="1" applyFill="1" applyBorder="1" applyAlignment="1">
      <alignment horizontal="center" vertical="center" wrapText="1"/>
    </xf>
    <xf numFmtId="0" fontId="7" fillId="24" borderId="34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7" fillId="24" borderId="25" xfId="0" applyFont="1" applyFill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0" borderId="104" xfId="0" applyFont="1" applyBorder="1" applyAlignment="1">
      <alignment horizontal="left" vertical="center"/>
    </xf>
    <xf numFmtId="0" fontId="5" fillId="0" borderId="10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5" fillId="24" borderId="18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6" fillId="24" borderId="17" xfId="0" applyFont="1" applyFill="1" applyBorder="1" applyAlignment="1">
      <alignment horizontal="center"/>
    </xf>
    <xf numFmtId="0" fontId="9" fillId="24" borderId="75" xfId="0" applyFont="1" applyFill="1" applyBorder="1" applyAlignment="1">
      <alignment/>
    </xf>
    <xf numFmtId="0" fontId="7" fillId="24" borderId="22" xfId="0" applyFont="1" applyFill="1" applyBorder="1" applyAlignment="1">
      <alignment horizontal="center"/>
    </xf>
    <xf numFmtId="0" fontId="7" fillId="24" borderId="25" xfId="0" applyFont="1" applyFill="1" applyBorder="1" applyAlignment="1">
      <alignment horizontal="center" vertical="center"/>
    </xf>
    <xf numFmtId="0" fontId="5" fillId="24" borderId="57" xfId="0" applyFont="1" applyFill="1" applyBorder="1" applyAlignment="1">
      <alignment horizontal="center" vertical="center"/>
    </xf>
    <xf numFmtId="0" fontId="7" fillId="24" borderId="58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0" fontId="5" fillId="24" borderId="52" xfId="0" applyFont="1" applyFill="1" applyBorder="1" applyAlignment="1">
      <alignment horizontal="center" vertical="center" wrapText="1"/>
    </xf>
    <xf numFmtId="0" fontId="7" fillId="24" borderId="53" xfId="0" applyFont="1" applyFill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5" fillId="24" borderId="37" xfId="0" applyFont="1" applyFill="1" applyBorder="1" applyAlignment="1">
      <alignment horizontal="center" vertical="center"/>
    </xf>
    <xf numFmtId="0" fontId="5" fillId="24" borderId="47" xfId="0" applyFont="1" applyFill="1" applyBorder="1" applyAlignment="1">
      <alignment horizontal="center" vertical="center"/>
    </xf>
    <xf numFmtId="0" fontId="7" fillId="24" borderId="49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26" borderId="62" xfId="0" applyFont="1" applyFill="1" applyBorder="1" applyAlignment="1">
      <alignment horizontal="center" vertical="center"/>
    </xf>
    <xf numFmtId="0" fontId="7" fillId="26" borderId="9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5" fillId="0" borderId="105" xfId="0" applyFont="1" applyFill="1" applyBorder="1" applyAlignment="1">
      <alignment horizontal="center" vertical="center"/>
    </xf>
    <xf numFmtId="0" fontId="5" fillId="0" borderId="92" xfId="0" applyFont="1" applyBorder="1" applyAlignment="1">
      <alignment horizontal="left" vertical="center"/>
    </xf>
    <xf numFmtId="0" fontId="5" fillId="0" borderId="89" xfId="0" applyFont="1" applyBorder="1" applyAlignment="1">
      <alignment horizontal="center" vertical="center"/>
    </xf>
    <xf numFmtId="0" fontId="5" fillId="24" borderId="90" xfId="0" applyFont="1" applyFill="1" applyBorder="1" applyAlignment="1">
      <alignment horizontal="center" vertical="center"/>
    </xf>
    <xf numFmtId="0" fontId="7" fillId="26" borderId="90" xfId="0" applyFont="1" applyFill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7" fillId="26" borderId="9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10" fillId="24" borderId="24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left" vertical="center"/>
    </xf>
    <xf numFmtId="0" fontId="5" fillId="0" borderId="106" xfId="0" applyFont="1" applyBorder="1" applyAlignment="1">
      <alignment horizontal="center" vertical="center" textRotation="90"/>
    </xf>
    <xf numFmtId="0" fontId="5" fillId="0" borderId="51" xfId="0" applyFont="1" applyBorder="1" applyAlignment="1">
      <alignment horizontal="center" vertical="center" textRotation="90"/>
    </xf>
    <xf numFmtId="0" fontId="5" fillId="0" borderId="48" xfId="0" applyFont="1" applyBorder="1" applyAlignment="1">
      <alignment horizontal="center" vertical="center" textRotation="90"/>
    </xf>
    <xf numFmtId="0" fontId="5" fillId="0" borderId="94" xfId="0" applyFont="1" applyBorder="1" applyAlignment="1">
      <alignment horizontal="center" vertical="center" textRotation="90" wrapText="1"/>
    </xf>
    <xf numFmtId="0" fontId="5" fillId="0" borderId="7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/>
    </xf>
    <xf numFmtId="0" fontId="5" fillId="0" borderId="107" xfId="0" applyFont="1" applyBorder="1" applyAlignment="1">
      <alignment horizontal="center" vertical="center" textRotation="90"/>
    </xf>
    <xf numFmtId="0" fontId="5" fillId="0" borderId="108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109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110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111" xfId="0" applyFont="1" applyBorder="1" applyAlignment="1">
      <alignment horizontal="left"/>
    </xf>
    <xf numFmtId="0" fontId="4" fillId="0" borderId="110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11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5" fillId="24" borderId="108" xfId="0" applyFont="1" applyFill="1" applyBorder="1" applyAlignment="1">
      <alignment horizontal="center"/>
    </xf>
    <xf numFmtId="0" fontId="5" fillId="24" borderId="35" xfId="0" applyFont="1" applyFill="1" applyBorder="1" applyAlignment="1">
      <alignment horizontal="center"/>
    </xf>
    <xf numFmtId="0" fontId="5" fillId="24" borderId="109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0"/>
  <sheetViews>
    <sheetView tabSelected="1" view="pageLayout" zoomScaleNormal="90" workbookViewId="0" topLeftCell="A1">
      <pane ySplit="12756" topLeftCell="BM68" activePane="topLeft" state="split"/>
      <selection pane="topLeft" activeCell="AK2" sqref="AK2"/>
      <selection pane="bottomLeft" activeCell="AW71" sqref="AW71"/>
    </sheetView>
  </sheetViews>
  <sheetFormatPr defaultColWidth="9.375" defaultRowHeight="12.75"/>
  <cols>
    <col min="1" max="1" width="2.625" style="21" customWidth="1"/>
    <col min="2" max="2" width="30.375" style="68" customWidth="1"/>
    <col min="3" max="3" width="2.875" style="69" customWidth="1"/>
    <col min="4" max="4" width="3.50390625" style="69" customWidth="1"/>
    <col min="5" max="5" width="4.50390625" style="69" customWidth="1"/>
    <col min="6" max="10" width="2.50390625" style="6" customWidth="1"/>
    <col min="11" max="11" width="3.125" style="6" customWidth="1"/>
    <col min="12" max="16" width="2.50390625" style="6" customWidth="1"/>
    <col min="17" max="17" width="3.00390625" style="165" customWidth="1"/>
    <col min="18" max="22" width="2.50390625" style="6" customWidth="1"/>
    <col min="23" max="23" width="3.00390625" style="165" customWidth="1"/>
    <col min="24" max="28" width="2.50390625" style="6" customWidth="1"/>
    <col min="29" max="29" width="3.00390625" style="165" customWidth="1"/>
    <col min="30" max="31" width="2.50390625" style="6" customWidth="1"/>
    <col min="32" max="32" width="3.00390625" style="6" customWidth="1"/>
    <col min="33" max="33" width="2.875" style="6" customWidth="1"/>
    <col min="34" max="34" width="2.50390625" style="6" customWidth="1"/>
    <col min="35" max="35" width="3.00390625" style="165" customWidth="1"/>
    <col min="36" max="40" width="2.50390625" style="6" customWidth="1"/>
    <col min="41" max="41" width="3.00390625" style="165" customWidth="1"/>
    <col min="42" max="46" width="2.50390625" style="6" customWidth="1"/>
    <col min="47" max="47" width="3.375" style="165" customWidth="1"/>
    <col min="48" max="16384" width="9.375" style="6" customWidth="1"/>
  </cols>
  <sheetData>
    <row r="1" spans="1:47" ht="35.25">
      <c r="A1" s="1" t="s">
        <v>0</v>
      </c>
      <c r="B1" s="2"/>
      <c r="C1" s="3"/>
      <c r="D1" s="3"/>
      <c r="E1" s="3"/>
      <c r="F1" s="4"/>
      <c r="H1"/>
      <c r="I1"/>
      <c r="J1"/>
      <c r="K1" s="5" t="s">
        <v>1</v>
      </c>
      <c r="L1" s="4"/>
      <c r="M1" s="4"/>
      <c r="N1" s="4"/>
      <c r="O1" s="4"/>
      <c r="P1" s="4"/>
      <c r="Q1" s="166"/>
      <c r="R1" s="4"/>
      <c r="S1" s="4"/>
      <c r="T1" s="4"/>
      <c r="U1" s="4"/>
      <c r="V1" s="4"/>
      <c r="W1" s="166"/>
      <c r="X1" s="4"/>
      <c r="Y1" s="4"/>
      <c r="Z1" s="4"/>
      <c r="AA1" s="4"/>
      <c r="AB1" s="4"/>
      <c r="AC1" s="166"/>
      <c r="AD1" s="4"/>
      <c r="AE1" s="4"/>
      <c r="AF1" s="4"/>
      <c r="AG1" s="4"/>
      <c r="AH1" s="4"/>
      <c r="AI1" s="166"/>
      <c r="AJ1" s="4"/>
      <c r="AK1" s="4"/>
      <c r="AL1" s="4"/>
      <c r="AM1" s="4"/>
      <c r="AN1" s="4"/>
      <c r="AO1" s="166"/>
      <c r="AP1" s="4"/>
      <c r="AQ1" s="4"/>
      <c r="AR1" s="4"/>
      <c r="AS1" s="4"/>
      <c r="AT1" s="4"/>
      <c r="AU1" s="166"/>
    </row>
    <row r="2" spans="1:47" ht="12.75">
      <c r="A2" s="1" t="s">
        <v>2</v>
      </c>
      <c r="B2"/>
      <c r="C2" s="7"/>
      <c r="D2" s="7"/>
      <c r="E2" s="7"/>
      <c r="F2" s="4"/>
      <c r="G2" s="4"/>
      <c r="H2"/>
      <c r="I2" s="4"/>
      <c r="J2" s="8"/>
      <c r="K2" s="8"/>
      <c r="L2" s="4"/>
      <c r="M2" s="4"/>
      <c r="N2" s="4"/>
      <c r="O2" s="4"/>
      <c r="P2" s="4"/>
      <c r="Q2" s="167"/>
      <c r="R2" s="4"/>
      <c r="S2" s="4"/>
      <c r="T2" s="4"/>
      <c r="U2" s="4"/>
      <c r="V2" s="4"/>
      <c r="W2" s="167"/>
      <c r="X2" s="4"/>
      <c r="Y2" s="4"/>
      <c r="Z2" s="4"/>
      <c r="AA2" s="4"/>
      <c r="AC2" s="167"/>
      <c r="AD2" s="4"/>
      <c r="AE2" s="4"/>
      <c r="AF2" s="4"/>
      <c r="AG2" s="4"/>
      <c r="AH2" s="4"/>
      <c r="AI2" s="167"/>
      <c r="AJ2" s="4"/>
      <c r="AK2" s="4"/>
      <c r="AL2" s="4"/>
      <c r="AM2" s="4"/>
      <c r="AN2" s="4"/>
      <c r="AO2" s="167"/>
      <c r="AP2" s="4"/>
      <c r="AQ2" s="4"/>
      <c r="AR2" s="4"/>
      <c r="AS2" s="4"/>
      <c r="AT2" s="4"/>
      <c r="AU2" s="167"/>
    </row>
    <row r="3" spans="1:47" ht="12.75">
      <c r="A3"/>
      <c r="B3" s="9"/>
      <c r="C3" s="4"/>
      <c r="D3" s="4"/>
      <c r="E3" s="4"/>
      <c r="F3" s="4"/>
      <c r="G3" s="4"/>
      <c r="H3"/>
      <c r="I3" s="4"/>
      <c r="J3" s="8"/>
      <c r="K3" s="8"/>
      <c r="L3" s="4"/>
      <c r="M3" s="4"/>
      <c r="N3" s="4"/>
      <c r="O3" s="4"/>
      <c r="P3" s="4"/>
      <c r="Q3" s="167"/>
      <c r="R3"/>
      <c r="S3" s="4"/>
      <c r="T3"/>
      <c r="U3" s="10"/>
      <c r="V3"/>
      <c r="W3" s="167"/>
      <c r="Y3" s="4"/>
      <c r="Z3" s="4"/>
      <c r="AC3" s="167"/>
      <c r="AE3" s="11" t="s">
        <v>45</v>
      </c>
      <c r="AH3" s="4"/>
      <c r="AI3" s="167"/>
      <c r="AJ3" s="4"/>
      <c r="AK3" s="4"/>
      <c r="AL3" s="4"/>
      <c r="AM3" s="4"/>
      <c r="AN3" s="4"/>
      <c r="AO3" s="167"/>
      <c r="AP3" s="4"/>
      <c r="AQ3" s="4"/>
      <c r="AR3" s="4"/>
      <c r="AS3" s="4"/>
      <c r="AT3" s="4"/>
      <c r="AU3" s="167"/>
    </row>
    <row r="4" spans="1:47" ht="12.75" customHeight="1">
      <c r="A4" s="11" t="s">
        <v>3</v>
      </c>
      <c r="B4"/>
      <c r="C4" s="4"/>
      <c r="D4" s="4"/>
      <c r="E4" s="4"/>
      <c r="F4" s="4"/>
      <c r="G4" s="4"/>
      <c r="H4" s="4"/>
      <c r="I4" s="1" t="s">
        <v>68</v>
      </c>
      <c r="L4" s="4"/>
      <c r="M4" s="4"/>
      <c r="N4" s="4"/>
      <c r="O4" s="4"/>
      <c r="P4" s="4"/>
      <c r="Q4" s="166"/>
      <c r="R4" s="4"/>
      <c r="S4" s="4"/>
      <c r="T4"/>
      <c r="V4"/>
      <c r="W4" s="166"/>
      <c r="Y4" s="4"/>
      <c r="Z4" s="4"/>
      <c r="AC4" s="166"/>
      <c r="AE4" s="10" t="s">
        <v>77</v>
      </c>
      <c r="AH4"/>
      <c r="AI4" s="166"/>
      <c r="AJ4" s="4"/>
      <c r="AK4" s="4"/>
      <c r="AL4" s="4"/>
      <c r="AM4" s="4"/>
      <c r="AN4" s="4"/>
      <c r="AO4" s="166"/>
      <c r="AP4" s="4"/>
      <c r="AQ4" s="4"/>
      <c r="AR4" s="4"/>
      <c r="AS4" s="4"/>
      <c r="AT4" s="4"/>
      <c r="AU4" s="166"/>
    </row>
    <row r="5" spans="1:47" ht="7.5" customHeight="1" thickBot="1">
      <c r="A5" s="12"/>
      <c r="B5" s="2"/>
      <c r="C5" s="3"/>
      <c r="D5" s="240"/>
      <c r="E5" s="240"/>
      <c r="F5" s="4"/>
      <c r="G5" s="4"/>
      <c r="H5" s="4"/>
      <c r="I5" s="4"/>
      <c r="J5" s="8"/>
      <c r="K5" s="8"/>
      <c r="L5" s="4"/>
      <c r="M5" s="4"/>
      <c r="N5" s="4"/>
      <c r="O5" s="4"/>
      <c r="P5" s="4"/>
      <c r="Q5" s="167"/>
      <c r="R5" s="4"/>
      <c r="S5" s="4"/>
      <c r="T5"/>
      <c r="U5"/>
      <c r="V5"/>
      <c r="W5" s="167"/>
      <c r="X5" s="4"/>
      <c r="Y5" s="4"/>
      <c r="Z5" s="4"/>
      <c r="AA5" s="4"/>
      <c r="AB5" s="4"/>
      <c r="AC5" s="167"/>
      <c r="AD5" s="4"/>
      <c r="AE5" s="4"/>
      <c r="AF5" s="4"/>
      <c r="AG5" s="4"/>
      <c r="AH5" s="4"/>
      <c r="AI5" s="167"/>
      <c r="AJ5" s="4"/>
      <c r="AK5" s="4"/>
      <c r="AL5" s="4"/>
      <c r="AM5" s="4"/>
      <c r="AN5" s="4"/>
      <c r="AO5" s="167"/>
      <c r="AP5" s="4"/>
      <c r="AQ5" s="4"/>
      <c r="AR5" s="4"/>
      <c r="AS5" s="4"/>
      <c r="AT5" s="4"/>
      <c r="AU5" s="167"/>
    </row>
    <row r="6" spans="1:47" s="17" customFormat="1" ht="14.25" customHeight="1" thickBot="1" thickTop="1">
      <c r="A6" s="13"/>
      <c r="B6" s="14"/>
      <c r="C6" s="360" t="s">
        <v>4</v>
      </c>
      <c r="D6" s="365" t="s">
        <v>59</v>
      </c>
      <c r="E6" s="363" t="s">
        <v>64</v>
      </c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8"/>
      <c r="R6" s="16"/>
      <c r="S6" s="16"/>
      <c r="T6" s="16"/>
      <c r="U6" s="16"/>
      <c r="V6" s="16" t="s">
        <v>5</v>
      </c>
      <c r="W6" s="168"/>
      <c r="X6" s="16"/>
      <c r="Y6" s="16"/>
      <c r="Z6" s="16"/>
      <c r="AA6" s="16"/>
      <c r="AB6" s="16"/>
      <c r="AC6" s="168"/>
      <c r="AD6" s="16"/>
      <c r="AE6" s="16"/>
      <c r="AF6" s="16"/>
      <c r="AG6" s="16"/>
      <c r="AH6" s="16"/>
      <c r="AI6" s="168"/>
      <c r="AJ6" s="16"/>
      <c r="AK6" s="16"/>
      <c r="AL6" s="16"/>
      <c r="AM6" s="16"/>
      <c r="AN6" s="16"/>
      <c r="AO6" s="168"/>
      <c r="AP6" s="16"/>
      <c r="AQ6" s="16"/>
      <c r="AR6" s="16"/>
      <c r="AS6" s="16"/>
      <c r="AT6" s="16"/>
      <c r="AU6" s="192"/>
    </row>
    <row r="7" spans="1:47" s="17" customFormat="1" ht="14.25" customHeight="1">
      <c r="A7" s="18" t="s">
        <v>6</v>
      </c>
      <c r="B7" s="232" t="s">
        <v>71</v>
      </c>
      <c r="C7" s="361"/>
      <c r="D7" s="365"/>
      <c r="E7" s="363"/>
      <c r="F7" s="367" t="s">
        <v>7</v>
      </c>
      <c r="G7" s="368"/>
      <c r="H7" s="368"/>
      <c r="I7" s="368"/>
      <c r="J7" s="368"/>
      <c r="K7" s="369"/>
      <c r="L7" s="367" t="s">
        <v>8</v>
      </c>
      <c r="M7" s="368"/>
      <c r="N7" s="368"/>
      <c r="O7" s="368"/>
      <c r="P7" s="368"/>
      <c r="Q7" s="369"/>
      <c r="R7" s="367" t="s">
        <v>9</v>
      </c>
      <c r="S7" s="368"/>
      <c r="T7" s="368"/>
      <c r="U7" s="368"/>
      <c r="V7" s="368"/>
      <c r="W7" s="369"/>
      <c r="X7" s="367" t="s">
        <v>10</v>
      </c>
      <c r="Y7" s="368"/>
      <c r="Z7" s="368"/>
      <c r="AA7" s="368"/>
      <c r="AB7" s="368"/>
      <c r="AC7" s="369"/>
      <c r="AD7" s="367" t="s">
        <v>11</v>
      </c>
      <c r="AE7" s="368"/>
      <c r="AF7" s="368"/>
      <c r="AG7" s="368"/>
      <c r="AH7" s="368"/>
      <c r="AI7" s="369"/>
      <c r="AJ7" s="367" t="s">
        <v>12</v>
      </c>
      <c r="AK7" s="368"/>
      <c r="AL7" s="368"/>
      <c r="AM7" s="368"/>
      <c r="AN7" s="368"/>
      <c r="AO7" s="369"/>
      <c r="AP7" s="367" t="s">
        <v>13</v>
      </c>
      <c r="AQ7" s="368"/>
      <c r="AR7" s="368"/>
      <c r="AS7" s="368"/>
      <c r="AT7" s="368"/>
      <c r="AU7" s="370"/>
    </row>
    <row r="8" spans="1:47" s="17" customFormat="1" ht="13.5" customHeight="1" thickBot="1">
      <c r="A8" s="22"/>
      <c r="B8" s="23"/>
      <c r="C8" s="362"/>
      <c r="D8" s="366"/>
      <c r="E8" s="364"/>
      <c r="F8" s="25" t="s">
        <v>14</v>
      </c>
      <c r="G8" s="24" t="s">
        <v>15</v>
      </c>
      <c r="H8" s="24" t="s">
        <v>16</v>
      </c>
      <c r="I8" s="26" t="s">
        <v>17</v>
      </c>
      <c r="J8" s="27" t="s">
        <v>18</v>
      </c>
      <c r="K8" s="230" t="s">
        <v>59</v>
      </c>
      <c r="L8" s="25" t="s">
        <v>14</v>
      </c>
      <c r="M8" s="24" t="s">
        <v>15</v>
      </c>
      <c r="N8" s="24" t="s">
        <v>16</v>
      </c>
      <c r="O8" s="26" t="s">
        <v>17</v>
      </c>
      <c r="P8" s="27" t="s">
        <v>18</v>
      </c>
      <c r="Q8" s="230" t="s">
        <v>59</v>
      </c>
      <c r="R8" s="25" t="s">
        <v>14</v>
      </c>
      <c r="S8" s="24" t="s">
        <v>15</v>
      </c>
      <c r="T8" s="24" t="s">
        <v>16</v>
      </c>
      <c r="U8" s="26" t="s">
        <v>17</v>
      </c>
      <c r="V8" s="27" t="s">
        <v>18</v>
      </c>
      <c r="W8" s="230" t="s">
        <v>59</v>
      </c>
      <c r="X8" s="25" t="s">
        <v>14</v>
      </c>
      <c r="Y8" s="24" t="s">
        <v>15</v>
      </c>
      <c r="Z8" s="24" t="s">
        <v>16</v>
      </c>
      <c r="AA8" s="26" t="s">
        <v>17</v>
      </c>
      <c r="AB8" s="27" t="s">
        <v>18</v>
      </c>
      <c r="AC8" s="230" t="s">
        <v>59</v>
      </c>
      <c r="AD8" s="25" t="s">
        <v>14</v>
      </c>
      <c r="AE8" s="24" t="s">
        <v>15</v>
      </c>
      <c r="AF8" s="24" t="s">
        <v>16</v>
      </c>
      <c r="AG8" s="26" t="s">
        <v>17</v>
      </c>
      <c r="AH8" s="27" t="s">
        <v>18</v>
      </c>
      <c r="AI8" s="230" t="s">
        <v>59</v>
      </c>
      <c r="AJ8" s="25" t="s">
        <v>14</v>
      </c>
      <c r="AK8" s="24" t="s">
        <v>15</v>
      </c>
      <c r="AL8" s="24" t="s">
        <v>16</v>
      </c>
      <c r="AM8" s="26" t="s">
        <v>17</v>
      </c>
      <c r="AN8" s="27" t="s">
        <v>18</v>
      </c>
      <c r="AO8" s="230" t="s">
        <v>59</v>
      </c>
      <c r="AP8" s="25" t="s">
        <v>14</v>
      </c>
      <c r="AQ8" s="24" t="s">
        <v>15</v>
      </c>
      <c r="AR8" s="24" t="s">
        <v>16</v>
      </c>
      <c r="AS8" s="26" t="s">
        <v>17</v>
      </c>
      <c r="AT8" s="27" t="s">
        <v>18</v>
      </c>
      <c r="AU8" s="231" t="s">
        <v>59</v>
      </c>
    </row>
    <row r="9" spans="1:47" s="17" customFormat="1" ht="12.75" customHeight="1" thickBot="1">
      <c r="A9" s="28" t="s">
        <v>72</v>
      </c>
      <c r="B9" s="29"/>
      <c r="C9" s="30"/>
      <c r="D9" s="172">
        <f>SUM(D10:D17)</f>
        <v>17</v>
      </c>
      <c r="E9" s="31">
        <f>SUM(E10:E17)</f>
        <v>345</v>
      </c>
      <c r="F9" s="32"/>
      <c r="G9" s="32"/>
      <c r="H9" s="32"/>
      <c r="I9" s="32"/>
      <c r="J9" s="32"/>
      <c r="K9" s="203"/>
      <c r="L9" s="32"/>
      <c r="M9" s="32"/>
      <c r="N9" s="32"/>
      <c r="O9" s="32"/>
      <c r="P9" s="32"/>
      <c r="Q9" s="207"/>
      <c r="R9" s="32"/>
      <c r="S9" s="32"/>
      <c r="T9" s="32"/>
      <c r="U9" s="32"/>
      <c r="V9" s="32"/>
      <c r="W9" s="207"/>
      <c r="X9" s="32"/>
      <c r="Y9" s="32"/>
      <c r="Z9" s="32"/>
      <c r="AA9" s="32"/>
      <c r="AB9" s="32"/>
      <c r="AC9" s="207"/>
      <c r="AD9" s="32"/>
      <c r="AE9" s="32"/>
      <c r="AF9" s="32"/>
      <c r="AG9" s="32"/>
      <c r="AH9" s="32"/>
      <c r="AI9" s="207"/>
      <c r="AJ9" s="32"/>
      <c r="AK9" s="32"/>
      <c r="AL9" s="32"/>
      <c r="AM9" s="32"/>
      <c r="AN9" s="32"/>
      <c r="AO9" s="207"/>
      <c r="AP9" s="32"/>
      <c r="AQ9" s="32"/>
      <c r="AR9" s="32"/>
      <c r="AS9" s="32"/>
      <c r="AT9" s="32"/>
      <c r="AU9" s="217"/>
    </row>
    <row r="10" spans="1:47" s="49" customFormat="1" ht="15" customHeight="1">
      <c r="A10" s="52">
        <v>1</v>
      </c>
      <c r="B10" s="132" t="s">
        <v>62</v>
      </c>
      <c r="C10" s="53">
        <f>COUNTA(J10,P10,V10,AB10,AH10,AN10,AT10)</f>
        <v>1</v>
      </c>
      <c r="D10" s="54">
        <f>SUM(K10,Q10,W10,AC10,AI10,AO10,AU10)</f>
        <v>5</v>
      </c>
      <c r="E10" s="174">
        <f>SUM(F10:I10,L10:O10,R10:U10,X10:AA10,AD10:AG10,AJ10:AM10,AP10:AS10)*15</f>
        <v>120</v>
      </c>
      <c r="F10" s="54"/>
      <c r="G10" s="56"/>
      <c r="H10" s="56"/>
      <c r="I10" s="56"/>
      <c r="J10" s="57"/>
      <c r="K10" s="204"/>
      <c r="L10" s="56"/>
      <c r="M10" s="56">
        <v>2</v>
      </c>
      <c r="N10" s="56"/>
      <c r="O10" s="56"/>
      <c r="P10" s="57"/>
      <c r="Q10" s="204">
        <v>1</v>
      </c>
      <c r="R10" s="54"/>
      <c r="S10" s="56">
        <v>2</v>
      </c>
      <c r="T10" s="56"/>
      <c r="U10" s="56"/>
      <c r="V10" s="57"/>
      <c r="W10" s="204">
        <v>1</v>
      </c>
      <c r="X10" s="56"/>
      <c r="Y10" s="56">
        <v>2</v>
      </c>
      <c r="Z10" s="56"/>
      <c r="AA10" s="56"/>
      <c r="AB10" s="57"/>
      <c r="AC10" s="204">
        <v>1</v>
      </c>
      <c r="AD10" s="54"/>
      <c r="AE10" s="56">
        <v>2</v>
      </c>
      <c r="AF10" s="56"/>
      <c r="AG10" s="56"/>
      <c r="AH10" s="57" t="s">
        <v>19</v>
      </c>
      <c r="AI10" s="204">
        <v>2</v>
      </c>
      <c r="AJ10" s="56"/>
      <c r="AK10" s="56"/>
      <c r="AL10" s="56"/>
      <c r="AM10" s="56"/>
      <c r="AN10" s="57"/>
      <c r="AO10" s="204"/>
      <c r="AP10" s="54"/>
      <c r="AQ10" s="56"/>
      <c r="AR10" s="56"/>
      <c r="AS10" s="56"/>
      <c r="AT10" s="57"/>
      <c r="AU10" s="233"/>
    </row>
    <row r="11" spans="1:47" s="49" customFormat="1" ht="15" customHeight="1">
      <c r="A11" s="52">
        <v>2</v>
      </c>
      <c r="B11" s="171" t="s">
        <v>65</v>
      </c>
      <c r="C11" s="53">
        <f aca="true" t="shared" si="0" ref="C11:C17">COUNTA(J11,P11,V11,AB11,AH11,AN11,AT11)</f>
        <v>0</v>
      </c>
      <c r="D11" s="54">
        <f aca="true" t="shared" si="1" ref="D11:D17">SUM(K11,Q11,W11,AC11,AI11,AO11,AU11)</f>
        <v>1</v>
      </c>
      <c r="E11" s="174">
        <f aca="true" t="shared" si="2" ref="E11:E17">SUM(F11:I11,L11:O11,R11:U11,X11:AA11,AD11:AG11,AJ11:AM11,AP11:AS11)*15</f>
        <v>15</v>
      </c>
      <c r="F11" s="58"/>
      <c r="G11" s="59">
        <v>1</v>
      </c>
      <c r="H11" s="59"/>
      <c r="I11" s="56"/>
      <c r="J11" s="57"/>
      <c r="K11" s="204">
        <v>1</v>
      </c>
      <c r="L11" s="56"/>
      <c r="M11" s="56"/>
      <c r="N11" s="56"/>
      <c r="O11" s="56"/>
      <c r="P11" s="57"/>
      <c r="Q11" s="204"/>
      <c r="R11" s="54"/>
      <c r="S11" s="56"/>
      <c r="T11" s="56"/>
      <c r="U11" s="56"/>
      <c r="V11" s="57"/>
      <c r="W11" s="204"/>
      <c r="X11" s="56"/>
      <c r="Y11" s="56"/>
      <c r="Z11" s="56"/>
      <c r="AA11" s="56"/>
      <c r="AB11" s="57"/>
      <c r="AC11" s="204"/>
      <c r="AD11" s="54"/>
      <c r="AE11" s="56"/>
      <c r="AF11" s="56"/>
      <c r="AG11" s="56"/>
      <c r="AH11" s="57"/>
      <c r="AI11" s="204"/>
      <c r="AJ11" s="56"/>
      <c r="AK11" s="56"/>
      <c r="AL11" s="56"/>
      <c r="AM11" s="56"/>
      <c r="AN11" s="57"/>
      <c r="AO11" s="204"/>
      <c r="AP11" s="54"/>
      <c r="AQ11" s="56"/>
      <c r="AR11" s="56"/>
      <c r="AS11" s="56"/>
      <c r="AT11" s="57"/>
      <c r="AU11" s="233"/>
    </row>
    <row r="12" spans="1:47" s="49" customFormat="1" ht="15" customHeight="1">
      <c r="A12" s="52">
        <v>3</v>
      </c>
      <c r="B12" s="171" t="s">
        <v>39</v>
      </c>
      <c r="C12" s="53">
        <f t="shared" si="0"/>
        <v>0</v>
      </c>
      <c r="D12" s="54">
        <f t="shared" si="1"/>
        <v>3</v>
      </c>
      <c r="E12" s="174">
        <f t="shared" si="2"/>
        <v>60</v>
      </c>
      <c r="F12" s="58">
        <v>2</v>
      </c>
      <c r="G12" s="59"/>
      <c r="H12" s="59"/>
      <c r="I12" s="56"/>
      <c r="J12" s="57"/>
      <c r="K12" s="204">
        <v>2</v>
      </c>
      <c r="L12" s="56"/>
      <c r="M12" s="56"/>
      <c r="N12" s="56"/>
      <c r="O12" s="56"/>
      <c r="P12" s="57"/>
      <c r="Q12" s="204"/>
      <c r="R12" s="54"/>
      <c r="S12" s="56"/>
      <c r="T12" s="56"/>
      <c r="U12" s="56"/>
      <c r="V12" s="57"/>
      <c r="W12" s="204"/>
      <c r="X12" s="56"/>
      <c r="Y12" s="56"/>
      <c r="Z12" s="56"/>
      <c r="AA12" s="56"/>
      <c r="AB12" s="57"/>
      <c r="AC12" s="204"/>
      <c r="AD12" s="54"/>
      <c r="AE12" s="56"/>
      <c r="AF12" s="56"/>
      <c r="AG12" s="56"/>
      <c r="AH12" s="57"/>
      <c r="AI12" s="204"/>
      <c r="AJ12" s="56"/>
      <c r="AK12" s="56"/>
      <c r="AL12" s="56"/>
      <c r="AM12" s="56"/>
      <c r="AN12" s="57"/>
      <c r="AO12" s="204"/>
      <c r="AP12" s="54">
        <v>2</v>
      </c>
      <c r="AQ12" s="56"/>
      <c r="AR12" s="56"/>
      <c r="AS12" s="56"/>
      <c r="AT12" s="57"/>
      <c r="AU12" s="233">
        <v>1</v>
      </c>
    </row>
    <row r="13" spans="1:47" s="49" customFormat="1" ht="15" customHeight="1">
      <c r="A13" s="52">
        <v>4</v>
      </c>
      <c r="B13" s="184" t="s">
        <v>61</v>
      </c>
      <c r="C13" s="53">
        <f t="shared" si="0"/>
        <v>0</v>
      </c>
      <c r="D13" s="54">
        <f t="shared" si="1"/>
        <v>1</v>
      </c>
      <c r="E13" s="174">
        <f t="shared" si="2"/>
        <v>15</v>
      </c>
      <c r="F13" s="185"/>
      <c r="G13" s="186"/>
      <c r="H13" s="186"/>
      <c r="I13" s="162"/>
      <c r="J13" s="163"/>
      <c r="K13" s="205"/>
      <c r="L13" s="162"/>
      <c r="M13" s="162"/>
      <c r="N13" s="162"/>
      <c r="O13" s="162"/>
      <c r="P13" s="163"/>
      <c r="Q13" s="205"/>
      <c r="R13" s="164"/>
      <c r="S13" s="162"/>
      <c r="T13" s="162"/>
      <c r="U13" s="162"/>
      <c r="V13" s="163"/>
      <c r="W13" s="205"/>
      <c r="X13" s="162"/>
      <c r="Y13" s="162"/>
      <c r="Z13" s="162"/>
      <c r="AA13" s="162"/>
      <c r="AB13" s="163"/>
      <c r="AC13" s="205"/>
      <c r="AD13" s="164">
        <v>1</v>
      </c>
      <c r="AE13" s="162"/>
      <c r="AF13" s="162"/>
      <c r="AG13" s="162"/>
      <c r="AH13" s="163"/>
      <c r="AI13" s="205">
        <v>1</v>
      </c>
      <c r="AJ13" s="186"/>
      <c r="AK13" s="162"/>
      <c r="AL13" s="162"/>
      <c r="AM13" s="162"/>
      <c r="AN13" s="163"/>
      <c r="AO13" s="205"/>
      <c r="AP13" s="164"/>
      <c r="AQ13" s="162"/>
      <c r="AR13" s="162"/>
      <c r="AS13" s="162"/>
      <c r="AT13" s="163"/>
      <c r="AU13" s="234"/>
    </row>
    <row r="14" spans="1:47" s="49" customFormat="1" ht="15" customHeight="1">
      <c r="A14" s="52">
        <v>5</v>
      </c>
      <c r="B14" s="184" t="s">
        <v>54</v>
      </c>
      <c r="C14" s="53">
        <f t="shared" si="0"/>
        <v>0</v>
      </c>
      <c r="D14" s="54">
        <f t="shared" si="1"/>
        <v>1</v>
      </c>
      <c r="E14" s="174">
        <f t="shared" si="2"/>
        <v>15</v>
      </c>
      <c r="F14" s="185"/>
      <c r="G14" s="186"/>
      <c r="H14" s="186"/>
      <c r="I14" s="162"/>
      <c r="J14" s="163"/>
      <c r="K14" s="205"/>
      <c r="L14" s="162"/>
      <c r="M14" s="162"/>
      <c r="N14" s="162"/>
      <c r="O14" s="162"/>
      <c r="P14" s="163"/>
      <c r="Q14" s="205"/>
      <c r="R14" s="164"/>
      <c r="S14" s="162"/>
      <c r="T14" s="162"/>
      <c r="U14" s="162"/>
      <c r="V14" s="163"/>
      <c r="W14" s="205"/>
      <c r="X14" s="162"/>
      <c r="Y14" s="162"/>
      <c r="Z14" s="162"/>
      <c r="AA14" s="162"/>
      <c r="AB14" s="163"/>
      <c r="AC14" s="205"/>
      <c r="AD14" s="164"/>
      <c r="AE14" s="162"/>
      <c r="AF14" s="162"/>
      <c r="AG14" s="162"/>
      <c r="AH14" s="163"/>
      <c r="AI14" s="205"/>
      <c r="AJ14" s="162">
        <v>1</v>
      </c>
      <c r="AK14" s="162"/>
      <c r="AL14" s="162"/>
      <c r="AM14" s="162"/>
      <c r="AN14" s="163"/>
      <c r="AO14" s="205">
        <v>1</v>
      </c>
      <c r="AP14" s="185"/>
      <c r="AQ14" s="162"/>
      <c r="AR14" s="162"/>
      <c r="AS14" s="162"/>
      <c r="AT14" s="163"/>
      <c r="AU14" s="234"/>
    </row>
    <row r="15" spans="1:47" s="43" customFormat="1" ht="14.25" customHeight="1">
      <c r="A15" s="37">
        <v>6</v>
      </c>
      <c r="B15" s="138" t="s">
        <v>75</v>
      </c>
      <c r="C15" s="39">
        <f t="shared" si="0"/>
        <v>0</v>
      </c>
      <c r="D15" s="54">
        <f t="shared" si="1"/>
        <v>2</v>
      </c>
      <c r="E15" s="174">
        <f t="shared" si="2"/>
        <v>30</v>
      </c>
      <c r="F15" s="136"/>
      <c r="G15" s="137"/>
      <c r="H15" s="137">
        <v>1</v>
      </c>
      <c r="I15" s="41"/>
      <c r="J15" s="42"/>
      <c r="K15" s="206">
        <v>1</v>
      </c>
      <c r="L15" s="41"/>
      <c r="M15" s="41"/>
      <c r="N15" s="41">
        <v>1</v>
      </c>
      <c r="O15" s="41"/>
      <c r="P15" s="42"/>
      <c r="Q15" s="206">
        <v>1</v>
      </c>
      <c r="R15" s="40"/>
      <c r="S15" s="41"/>
      <c r="T15" s="41"/>
      <c r="U15" s="41"/>
      <c r="V15" s="42"/>
      <c r="W15" s="206"/>
      <c r="X15" s="41"/>
      <c r="Y15" s="41"/>
      <c r="Z15" s="41"/>
      <c r="AA15" s="41"/>
      <c r="AB15" s="42"/>
      <c r="AC15" s="206"/>
      <c r="AD15" s="136"/>
      <c r="AE15" s="137"/>
      <c r="AF15" s="137"/>
      <c r="AG15" s="137"/>
      <c r="AH15" s="42"/>
      <c r="AI15" s="206"/>
      <c r="AJ15" s="137"/>
      <c r="AK15" s="137"/>
      <c r="AL15" s="137"/>
      <c r="AM15" s="137"/>
      <c r="AN15" s="42"/>
      <c r="AO15" s="206"/>
      <c r="AP15" s="136"/>
      <c r="AQ15" s="137"/>
      <c r="AR15" s="137"/>
      <c r="AS15" s="137"/>
      <c r="AT15" s="42"/>
      <c r="AU15" s="235"/>
    </row>
    <row r="16" spans="1:47" s="134" customFormat="1" ht="15" customHeight="1">
      <c r="A16" s="52">
        <v>7</v>
      </c>
      <c r="B16" s="138" t="s">
        <v>99</v>
      </c>
      <c r="C16" s="53">
        <f>COUNTA(J16,P16,V16,AB16,AH16,AN16,AT16)</f>
        <v>0</v>
      </c>
      <c r="D16" s="54">
        <f>SUM(K16,Q16,W16,AC16,AI16,AO16,AU16)</f>
        <v>2</v>
      </c>
      <c r="E16" s="174">
        <f>SUM(F16:I16,L16:O16,R16:U16,X16:AA16,AD16:AG16,AJ16:AM16,AP16:AS16)*15</f>
        <v>30</v>
      </c>
      <c r="F16" s="54"/>
      <c r="G16" s="56"/>
      <c r="H16" s="56"/>
      <c r="I16" s="56"/>
      <c r="J16" s="57"/>
      <c r="K16" s="204"/>
      <c r="L16" s="56"/>
      <c r="M16" s="56"/>
      <c r="N16" s="56"/>
      <c r="O16" s="56"/>
      <c r="P16" s="57"/>
      <c r="Q16" s="204"/>
      <c r="R16" s="54"/>
      <c r="S16" s="56"/>
      <c r="T16" s="56"/>
      <c r="U16" s="56"/>
      <c r="V16" s="57"/>
      <c r="W16" s="204"/>
      <c r="X16" s="56"/>
      <c r="Y16" s="56"/>
      <c r="Z16" s="56"/>
      <c r="AA16" s="56"/>
      <c r="AB16" s="57"/>
      <c r="AC16" s="204"/>
      <c r="AD16" s="54"/>
      <c r="AE16" s="56"/>
      <c r="AF16" s="56"/>
      <c r="AG16" s="56"/>
      <c r="AH16" s="57"/>
      <c r="AI16" s="204"/>
      <c r="AJ16" s="59">
        <v>1</v>
      </c>
      <c r="AK16" s="59">
        <v>1</v>
      </c>
      <c r="AL16" s="59"/>
      <c r="AM16" s="59"/>
      <c r="AN16" s="57"/>
      <c r="AO16" s="204">
        <v>2</v>
      </c>
      <c r="AP16" s="58"/>
      <c r="AQ16" s="59"/>
      <c r="AR16" s="59"/>
      <c r="AS16" s="59"/>
      <c r="AT16" s="57"/>
      <c r="AU16" s="233"/>
    </row>
    <row r="17" spans="1:47" s="49" customFormat="1" ht="15" customHeight="1">
      <c r="A17" s="52">
        <v>8</v>
      </c>
      <c r="B17" s="229" t="s">
        <v>20</v>
      </c>
      <c r="C17" s="53">
        <f t="shared" si="0"/>
        <v>0</v>
      </c>
      <c r="D17" s="54">
        <f t="shared" si="1"/>
        <v>2</v>
      </c>
      <c r="E17" s="174">
        <f t="shared" si="2"/>
        <v>60</v>
      </c>
      <c r="F17" s="58"/>
      <c r="G17" s="59">
        <v>1</v>
      </c>
      <c r="H17" s="59"/>
      <c r="I17" s="56"/>
      <c r="J17" s="57"/>
      <c r="K17" s="204"/>
      <c r="L17" s="56"/>
      <c r="M17" s="59">
        <v>1</v>
      </c>
      <c r="N17" s="56"/>
      <c r="O17" s="56"/>
      <c r="P17" s="57"/>
      <c r="Q17" s="204">
        <v>1</v>
      </c>
      <c r="R17" s="54"/>
      <c r="S17" s="56"/>
      <c r="T17" s="56"/>
      <c r="U17" s="56"/>
      <c r="V17" s="57"/>
      <c r="W17" s="204"/>
      <c r="X17" s="56"/>
      <c r="Y17" s="56"/>
      <c r="Z17" s="56"/>
      <c r="AA17" s="56"/>
      <c r="AB17" s="57"/>
      <c r="AC17" s="204"/>
      <c r="AD17" s="58"/>
      <c r="AE17" s="59">
        <v>1</v>
      </c>
      <c r="AF17" s="59"/>
      <c r="AG17" s="59"/>
      <c r="AH17" s="57"/>
      <c r="AI17" s="204"/>
      <c r="AJ17" s="56"/>
      <c r="AK17" s="56">
        <v>1</v>
      </c>
      <c r="AL17" s="56"/>
      <c r="AM17" s="56"/>
      <c r="AN17" s="57"/>
      <c r="AO17" s="204">
        <v>1</v>
      </c>
      <c r="AP17" s="54"/>
      <c r="AQ17" s="56"/>
      <c r="AR17" s="56"/>
      <c r="AS17" s="56"/>
      <c r="AT17" s="57"/>
      <c r="AU17" s="233"/>
    </row>
    <row r="18" spans="1:47" s="49" customFormat="1" ht="11.25" customHeight="1" thickBot="1">
      <c r="A18" s="44" t="s">
        <v>73</v>
      </c>
      <c r="B18" s="226"/>
      <c r="C18" s="46"/>
      <c r="D18" s="227">
        <f>SUM(D19:D26)</f>
        <v>48</v>
      </c>
      <c r="E18" s="228">
        <f>SUM(E19:E26)</f>
        <v>510</v>
      </c>
      <c r="F18" s="48"/>
      <c r="G18" s="48"/>
      <c r="H18" s="48"/>
      <c r="I18" s="48"/>
      <c r="J18" s="48"/>
      <c r="K18" s="208"/>
      <c r="L18" s="48"/>
      <c r="M18" s="48"/>
      <c r="N18" s="48"/>
      <c r="O18" s="48"/>
      <c r="P18" s="48"/>
      <c r="Q18" s="208"/>
      <c r="R18" s="48"/>
      <c r="S18" s="48"/>
      <c r="T18" s="48"/>
      <c r="U18" s="48"/>
      <c r="V18" s="48"/>
      <c r="W18" s="208"/>
      <c r="X18" s="48"/>
      <c r="Y18" s="48"/>
      <c r="Z18" s="48"/>
      <c r="AA18" s="48"/>
      <c r="AB18" s="48"/>
      <c r="AC18" s="208"/>
      <c r="AD18" s="48"/>
      <c r="AE18" s="48"/>
      <c r="AF18" s="48"/>
      <c r="AG18" s="48"/>
      <c r="AH18" s="48"/>
      <c r="AI18" s="208"/>
      <c r="AJ18" s="48"/>
      <c r="AK18" s="48"/>
      <c r="AL18" s="48"/>
      <c r="AM18" s="48"/>
      <c r="AN18" s="48"/>
      <c r="AO18" s="208"/>
      <c r="AP18" s="48"/>
      <c r="AQ18" s="48"/>
      <c r="AR18" s="48"/>
      <c r="AS18" s="48"/>
      <c r="AT18" s="48"/>
      <c r="AU18" s="311"/>
    </row>
    <row r="19" spans="1:47" s="43" customFormat="1" ht="14.25" customHeight="1">
      <c r="A19" s="37">
        <v>1</v>
      </c>
      <c r="B19" s="138" t="s">
        <v>56</v>
      </c>
      <c r="C19" s="39">
        <f aca="true" t="shared" si="3" ref="C19:C26">COUNTA(J19,P19,V19,AB19,AH19,AN19,AT19)</f>
        <v>0</v>
      </c>
      <c r="D19" s="54">
        <f aca="true" t="shared" si="4" ref="D19:D26">SUM(K19,Q19,W19,AC19,AI19,AO19,AU19)</f>
        <v>3</v>
      </c>
      <c r="E19" s="174">
        <f aca="true" t="shared" si="5" ref="E19:E26">SUM(F19:I19,L19:O19,R19:U19,X19:AA19,AD19:AG19,AJ19:AM19,AP19:AS19)*15</f>
        <v>30</v>
      </c>
      <c r="F19" s="136"/>
      <c r="G19" s="137">
        <v>2</v>
      </c>
      <c r="H19" s="41"/>
      <c r="I19" s="41"/>
      <c r="J19" s="42"/>
      <c r="K19" s="206">
        <v>3</v>
      </c>
      <c r="L19" s="41"/>
      <c r="M19" s="41"/>
      <c r="N19" s="41"/>
      <c r="O19" s="41"/>
      <c r="P19" s="42"/>
      <c r="Q19" s="206"/>
      <c r="R19" s="40"/>
      <c r="S19" s="41"/>
      <c r="T19" s="41"/>
      <c r="U19" s="41"/>
      <c r="V19" s="42"/>
      <c r="W19" s="206"/>
      <c r="X19" s="41"/>
      <c r="Y19" s="41"/>
      <c r="Z19" s="41"/>
      <c r="AA19" s="41"/>
      <c r="AB19" s="42"/>
      <c r="AC19" s="206"/>
      <c r="AD19" s="136"/>
      <c r="AE19" s="137"/>
      <c r="AF19" s="137"/>
      <c r="AG19" s="137"/>
      <c r="AH19" s="42"/>
      <c r="AI19" s="206"/>
      <c r="AJ19" s="41"/>
      <c r="AK19" s="41"/>
      <c r="AL19" s="41"/>
      <c r="AM19" s="41"/>
      <c r="AN19" s="42"/>
      <c r="AO19" s="206"/>
      <c r="AP19" s="40"/>
      <c r="AQ19" s="41"/>
      <c r="AR19" s="41"/>
      <c r="AS19" s="41"/>
      <c r="AT19" s="42"/>
      <c r="AU19" s="236"/>
    </row>
    <row r="20" spans="1:47" s="43" customFormat="1" ht="14.25" customHeight="1">
      <c r="A20" s="37">
        <v>2</v>
      </c>
      <c r="B20" s="38" t="s">
        <v>21</v>
      </c>
      <c r="C20" s="39">
        <f t="shared" si="3"/>
        <v>2</v>
      </c>
      <c r="D20" s="54">
        <f t="shared" si="4"/>
        <v>11</v>
      </c>
      <c r="E20" s="174">
        <f t="shared" si="5"/>
        <v>120</v>
      </c>
      <c r="F20" s="136">
        <v>2</v>
      </c>
      <c r="G20" s="137">
        <v>2</v>
      </c>
      <c r="H20" s="41"/>
      <c r="I20" s="41"/>
      <c r="J20" s="42" t="s">
        <v>19</v>
      </c>
      <c r="K20" s="206">
        <v>6</v>
      </c>
      <c r="L20" s="41">
        <v>2</v>
      </c>
      <c r="M20" s="41">
        <v>2</v>
      </c>
      <c r="N20" s="41"/>
      <c r="O20" s="41"/>
      <c r="P20" s="42" t="s">
        <v>19</v>
      </c>
      <c r="Q20" s="206">
        <v>5</v>
      </c>
      <c r="R20" s="136"/>
      <c r="S20" s="137"/>
      <c r="T20" s="137"/>
      <c r="U20" s="137"/>
      <c r="V20" s="42"/>
      <c r="W20" s="206"/>
      <c r="X20" s="41"/>
      <c r="Y20" s="41"/>
      <c r="Z20" s="41"/>
      <c r="AA20" s="41"/>
      <c r="AB20" s="42"/>
      <c r="AC20" s="206"/>
      <c r="AD20" s="136"/>
      <c r="AE20" s="137"/>
      <c r="AF20" s="137"/>
      <c r="AG20" s="137"/>
      <c r="AH20" s="42"/>
      <c r="AI20" s="206"/>
      <c r="AJ20" s="41"/>
      <c r="AK20" s="41"/>
      <c r="AL20" s="41"/>
      <c r="AM20" s="41"/>
      <c r="AN20" s="42"/>
      <c r="AO20" s="206"/>
      <c r="AP20" s="40"/>
      <c r="AQ20" s="41"/>
      <c r="AR20" s="41"/>
      <c r="AS20" s="41"/>
      <c r="AT20" s="42"/>
      <c r="AU20" s="236"/>
    </row>
    <row r="21" spans="1:47" s="43" customFormat="1" ht="14.25" customHeight="1">
      <c r="A21" s="37">
        <v>3</v>
      </c>
      <c r="B21" s="138" t="s">
        <v>117</v>
      </c>
      <c r="C21" s="39">
        <f>COUNTA(J21,P21,V21,AB21,AH21,AN21,AT21)</f>
        <v>0</v>
      </c>
      <c r="D21" s="54">
        <f>SUM(K21,Q21,W21,AC21,AI21,AO21,AU21)</f>
        <v>2</v>
      </c>
      <c r="E21" s="174">
        <f>SUM(F21:I21,L21:O21,R21:U21,X21:AA21,AD21:AG21,AJ21:AM21,AP21:AS21)*15</f>
        <v>30</v>
      </c>
      <c r="F21" s="136"/>
      <c r="G21" s="137"/>
      <c r="H21" s="41"/>
      <c r="I21" s="41"/>
      <c r="J21" s="42"/>
      <c r="K21" s="206"/>
      <c r="L21" s="41"/>
      <c r="M21" s="41"/>
      <c r="N21" s="41"/>
      <c r="O21" s="41"/>
      <c r="P21" s="42"/>
      <c r="Q21" s="206"/>
      <c r="R21" s="136">
        <v>1</v>
      </c>
      <c r="S21" s="137"/>
      <c r="T21" s="137">
        <v>1</v>
      </c>
      <c r="U21" s="137"/>
      <c r="V21" s="42"/>
      <c r="W21" s="206">
        <v>2</v>
      </c>
      <c r="X21" s="41"/>
      <c r="Y21" s="41"/>
      <c r="Z21" s="41"/>
      <c r="AA21" s="41"/>
      <c r="AB21" s="42"/>
      <c r="AC21" s="206"/>
      <c r="AD21" s="136"/>
      <c r="AE21" s="137"/>
      <c r="AF21" s="137"/>
      <c r="AG21" s="137"/>
      <c r="AH21" s="42"/>
      <c r="AI21" s="206"/>
      <c r="AJ21" s="41"/>
      <c r="AK21" s="41"/>
      <c r="AL21" s="41"/>
      <c r="AM21" s="41"/>
      <c r="AN21" s="42"/>
      <c r="AO21" s="206"/>
      <c r="AP21" s="40"/>
      <c r="AQ21" s="41"/>
      <c r="AR21" s="41"/>
      <c r="AS21" s="41"/>
      <c r="AT21" s="42"/>
      <c r="AU21" s="236"/>
    </row>
    <row r="22" spans="1:47" s="43" customFormat="1" ht="14.25" customHeight="1">
      <c r="A22" s="37">
        <v>4</v>
      </c>
      <c r="B22" s="38" t="s">
        <v>22</v>
      </c>
      <c r="C22" s="39">
        <f t="shared" si="3"/>
        <v>1</v>
      </c>
      <c r="D22" s="54">
        <f t="shared" si="4"/>
        <v>8</v>
      </c>
      <c r="E22" s="174">
        <f t="shared" si="5"/>
        <v>90</v>
      </c>
      <c r="F22" s="136">
        <v>2</v>
      </c>
      <c r="G22" s="137">
        <v>2</v>
      </c>
      <c r="H22" s="41"/>
      <c r="I22" s="41"/>
      <c r="J22" s="42" t="s">
        <v>19</v>
      </c>
      <c r="K22" s="206">
        <v>5</v>
      </c>
      <c r="L22" s="41">
        <v>1</v>
      </c>
      <c r="M22" s="137"/>
      <c r="N22" s="41">
        <v>1</v>
      </c>
      <c r="O22" s="41"/>
      <c r="P22" s="42"/>
      <c r="Q22" s="206">
        <v>3</v>
      </c>
      <c r="R22" s="136"/>
      <c r="S22" s="137"/>
      <c r="T22" s="137"/>
      <c r="U22" s="137"/>
      <c r="V22" s="42"/>
      <c r="W22" s="206"/>
      <c r="X22" s="41"/>
      <c r="Y22" s="41"/>
      <c r="Z22" s="41"/>
      <c r="AA22" s="41"/>
      <c r="AB22" s="42"/>
      <c r="AC22" s="206"/>
      <c r="AD22" s="136"/>
      <c r="AE22" s="137"/>
      <c r="AF22" s="137"/>
      <c r="AG22" s="137"/>
      <c r="AH22" s="42"/>
      <c r="AI22" s="206"/>
      <c r="AJ22" s="137"/>
      <c r="AK22" s="137"/>
      <c r="AL22" s="137"/>
      <c r="AM22" s="137"/>
      <c r="AN22" s="42"/>
      <c r="AO22" s="206"/>
      <c r="AP22" s="136"/>
      <c r="AQ22" s="137"/>
      <c r="AR22" s="137"/>
      <c r="AS22" s="137"/>
      <c r="AT22" s="42"/>
      <c r="AU22" s="236"/>
    </row>
    <row r="23" spans="1:47" s="43" customFormat="1" ht="14.25" customHeight="1">
      <c r="A23" s="37">
        <v>5</v>
      </c>
      <c r="B23" s="139" t="s">
        <v>40</v>
      </c>
      <c r="C23" s="61">
        <f t="shared" si="3"/>
        <v>1</v>
      </c>
      <c r="D23" s="54">
        <f t="shared" si="4"/>
        <v>8</v>
      </c>
      <c r="E23" s="174">
        <f t="shared" si="5"/>
        <v>75</v>
      </c>
      <c r="F23" s="62">
        <v>1</v>
      </c>
      <c r="G23" s="63">
        <v>1</v>
      </c>
      <c r="H23" s="63"/>
      <c r="I23" s="63"/>
      <c r="J23" s="64"/>
      <c r="K23" s="176">
        <v>3</v>
      </c>
      <c r="L23" s="63">
        <v>2</v>
      </c>
      <c r="M23" s="63">
        <v>1</v>
      </c>
      <c r="N23" s="63"/>
      <c r="O23" s="63"/>
      <c r="P23" s="64" t="s">
        <v>19</v>
      </c>
      <c r="Q23" s="176">
        <v>5</v>
      </c>
      <c r="R23" s="65"/>
      <c r="S23" s="66"/>
      <c r="T23" s="66"/>
      <c r="U23" s="66"/>
      <c r="V23" s="64"/>
      <c r="W23" s="176"/>
      <c r="X23" s="63"/>
      <c r="Y23" s="63"/>
      <c r="Z23" s="63"/>
      <c r="AA23" s="63"/>
      <c r="AB23" s="64"/>
      <c r="AC23" s="176"/>
      <c r="AD23" s="65"/>
      <c r="AE23" s="66"/>
      <c r="AF23" s="66"/>
      <c r="AG23" s="66"/>
      <c r="AH23" s="64"/>
      <c r="AI23" s="176"/>
      <c r="AJ23" s="66"/>
      <c r="AK23" s="66"/>
      <c r="AL23" s="66"/>
      <c r="AM23" s="66"/>
      <c r="AN23" s="64"/>
      <c r="AO23" s="176"/>
      <c r="AP23" s="65"/>
      <c r="AQ23" s="66"/>
      <c r="AR23" s="66"/>
      <c r="AS23" s="66"/>
      <c r="AT23" s="64"/>
      <c r="AU23" s="236"/>
    </row>
    <row r="24" spans="1:47" s="43" customFormat="1" ht="14.25" customHeight="1">
      <c r="A24" s="37">
        <v>6</v>
      </c>
      <c r="B24" s="38" t="s">
        <v>23</v>
      </c>
      <c r="C24" s="39">
        <f t="shared" si="3"/>
        <v>1</v>
      </c>
      <c r="D24" s="54">
        <f t="shared" si="4"/>
        <v>9</v>
      </c>
      <c r="E24" s="174">
        <f t="shared" si="5"/>
        <v>90</v>
      </c>
      <c r="F24" s="40"/>
      <c r="G24" s="41"/>
      <c r="H24" s="41"/>
      <c r="I24" s="41"/>
      <c r="J24" s="42"/>
      <c r="K24" s="206"/>
      <c r="L24" s="41">
        <v>2</v>
      </c>
      <c r="M24" s="41">
        <v>1</v>
      </c>
      <c r="N24" s="41"/>
      <c r="O24" s="41"/>
      <c r="P24" s="42"/>
      <c r="Q24" s="206">
        <v>4</v>
      </c>
      <c r="R24" s="136">
        <v>1</v>
      </c>
      <c r="S24" s="137">
        <v>1</v>
      </c>
      <c r="T24" s="137">
        <v>1</v>
      </c>
      <c r="U24" s="137"/>
      <c r="V24" s="42" t="s">
        <v>19</v>
      </c>
      <c r="W24" s="206">
        <v>5</v>
      </c>
      <c r="X24" s="41"/>
      <c r="Y24" s="137"/>
      <c r="Z24" s="137"/>
      <c r="AA24" s="41"/>
      <c r="AB24" s="42"/>
      <c r="AC24" s="206"/>
      <c r="AD24" s="136"/>
      <c r="AE24" s="137"/>
      <c r="AF24" s="137"/>
      <c r="AG24" s="137"/>
      <c r="AH24" s="42"/>
      <c r="AI24" s="206"/>
      <c r="AJ24" s="137"/>
      <c r="AK24" s="137"/>
      <c r="AL24" s="137"/>
      <c r="AM24" s="137"/>
      <c r="AN24" s="42"/>
      <c r="AO24" s="206"/>
      <c r="AP24" s="136"/>
      <c r="AQ24" s="137"/>
      <c r="AR24" s="137"/>
      <c r="AS24" s="137"/>
      <c r="AT24" s="42"/>
      <c r="AU24" s="236"/>
    </row>
    <row r="25" spans="1:47" s="43" customFormat="1" ht="14.25" customHeight="1">
      <c r="A25" s="37">
        <v>7</v>
      </c>
      <c r="B25" s="138" t="s">
        <v>51</v>
      </c>
      <c r="C25" s="39">
        <f t="shared" si="3"/>
        <v>0</v>
      </c>
      <c r="D25" s="54">
        <f t="shared" si="4"/>
        <v>3</v>
      </c>
      <c r="E25" s="174">
        <f t="shared" si="5"/>
        <v>30</v>
      </c>
      <c r="F25" s="40"/>
      <c r="G25" s="41"/>
      <c r="H25" s="41"/>
      <c r="I25" s="41"/>
      <c r="J25" s="42"/>
      <c r="K25" s="206"/>
      <c r="L25" s="41"/>
      <c r="M25" s="41"/>
      <c r="N25" s="41"/>
      <c r="O25" s="41"/>
      <c r="P25" s="42"/>
      <c r="Q25" s="206"/>
      <c r="R25" s="136"/>
      <c r="S25" s="137"/>
      <c r="T25" s="137"/>
      <c r="U25" s="137"/>
      <c r="V25" s="42"/>
      <c r="W25" s="206"/>
      <c r="X25" s="41">
        <v>1</v>
      </c>
      <c r="Y25" s="137"/>
      <c r="Z25" s="137">
        <v>1</v>
      </c>
      <c r="AA25" s="41"/>
      <c r="AB25" s="42"/>
      <c r="AC25" s="206">
        <v>3</v>
      </c>
      <c r="AD25" s="136"/>
      <c r="AE25" s="137"/>
      <c r="AF25" s="137"/>
      <c r="AG25" s="137"/>
      <c r="AH25" s="42"/>
      <c r="AI25" s="206"/>
      <c r="AJ25" s="137"/>
      <c r="AK25" s="137"/>
      <c r="AL25" s="137"/>
      <c r="AM25" s="137"/>
      <c r="AN25" s="42"/>
      <c r="AO25" s="206"/>
      <c r="AP25" s="136"/>
      <c r="AQ25" s="137"/>
      <c r="AR25" s="137"/>
      <c r="AS25" s="137"/>
      <c r="AT25" s="42"/>
      <c r="AU25" s="236"/>
    </row>
    <row r="26" spans="1:47" s="43" customFormat="1" ht="14.25" customHeight="1" thickBot="1">
      <c r="A26" s="37">
        <v>8</v>
      </c>
      <c r="B26" s="38" t="s">
        <v>42</v>
      </c>
      <c r="C26" s="39">
        <f t="shared" si="3"/>
        <v>1</v>
      </c>
      <c r="D26" s="54">
        <f t="shared" si="4"/>
        <v>4</v>
      </c>
      <c r="E26" s="174">
        <f t="shared" si="5"/>
        <v>45</v>
      </c>
      <c r="F26" s="40"/>
      <c r="G26" s="41"/>
      <c r="H26" s="41"/>
      <c r="I26" s="41"/>
      <c r="J26" s="42"/>
      <c r="K26" s="206"/>
      <c r="L26" s="41"/>
      <c r="M26" s="41"/>
      <c r="N26" s="41"/>
      <c r="O26" s="41"/>
      <c r="P26" s="42"/>
      <c r="Q26" s="206"/>
      <c r="R26" s="40"/>
      <c r="S26" s="41"/>
      <c r="T26" s="41"/>
      <c r="U26" s="41"/>
      <c r="V26" s="42"/>
      <c r="W26" s="206"/>
      <c r="X26" s="137">
        <v>2</v>
      </c>
      <c r="Y26" s="137">
        <v>1</v>
      </c>
      <c r="Z26" s="137"/>
      <c r="AA26" s="41"/>
      <c r="AB26" s="42" t="s">
        <v>19</v>
      </c>
      <c r="AC26" s="206">
        <v>4</v>
      </c>
      <c r="AD26" s="136"/>
      <c r="AE26" s="137"/>
      <c r="AF26" s="137"/>
      <c r="AG26" s="137"/>
      <c r="AH26" s="42"/>
      <c r="AI26" s="206"/>
      <c r="AJ26" s="137"/>
      <c r="AK26" s="137"/>
      <c r="AL26" s="137"/>
      <c r="AM26" s="137"/>
      <c r="AN26" s="42"/>
      <c r="AO26" s="206"/>
      <c r="AP26" s="136"/>
      <c r="AQ26" s="137"/>
      <c r="AR26" s="137"/>
      <c r="AS26" s="137"/>
      <c r="AT26" s="42"/>
      <c r="AU26" s="236"/>
    </row>
    <row r="27" spans="1:47" s="49" customFormat="1" ht="11.25" customHeight="1" thickBot="1">
      <c r="A27" s="44" t="s">
        <v>74</v>
      </c>
      <c r="B27" s="45"/>
      <c r="C27" s="50"/>
      <c r="D27" s="173">
        <f>SUM(D28:D41)</f>
        <v>73</v>
      </c>
      <c r="E27" s="47">
        <f>SUM(E28:E41)</f>
        <v>975</v>
      </c>
      <c r="F27" s="51"/>
      <c r="G27" s="51"/>
      <c r="H27" s="51"/>
      <c r="I27" s="51"/>
      <c r="J27" s="51"/>
      <c r="K27" s="209"/>
      <c r="L27" s="51"/>
      <c r="M27" s="51"/>
      <c r="N27" s="51"/>
      <c r="O27" s="51"/>
      <c r="P27" s="51"/>
      <c r="Q27" s="209"/>
      <c r="R27" s="51"/>
      <c r="S27" s="51"/>
      <c r="T27" s="51"/>
      <c r="U27" s="51"/>
      <c r="V27" s="51"/>
      <c r="W27" s="209"/>
      <c r="X27" s="51"/>
      <c r="Y27" s="51"/>
      <c r="Z27" s="51"/>
      <c r="AA27" s="51"/>
      <c r="AB27" s="51"/>
      <c r="AC27" s="209"/>
      <c r="AD27" s="51"/>
      <c r="AE27" s="51"/>
      <c r="AF27" s="51"/>
      <c r="AG27" s="51"/>
      <c r="AH27" s="51"/>
      <c r="AI27" s="209"/>
      <c r="AJ27" s="51"/>
      <c r="AK27" s="51"/>
      <c r="AL27" s="51"/>
      <c r="AM27" s="51"/>
      <c r="AN27" s="51"/>
      <c r="AO27" s="209"/>
      <c r="AP27" s="51"/>
      <c r="AQ27" s="51"/>
      <c r="AR27" s="51"/>
      <c r="AS27" s="51"/>
      <c r="AT27" s="51"/>
      <c r="AU27" s="312"/>
    </row>
    <row r="28" spans="1:47" s="43" customFormat="1" ht="14.25" customHeight="1">
      <c r="A28" s="37">
        <v>1</v>
      </c>
      <c r="B28" s="38" t="s">
        <v>25</v>
      </c>
      <c r="C28" s="39">
        <f aca="true" t="shared" si="6" ref="C28:C58">COUNTA(J28,P28,V28,AB28,AH28,AN28,AT28)</f>
        <v>0</v>
      </c>
      <c r="D28" s="54">
        <f aca="true" t="shared" si="7" ref="D28:D58">SUM(K28,Q28,W28,AC28,AI28,AO28,AU28)</f>
        <v>9</v>
      </c>
      <c r="E28" s="174">
        <f aca="true" t="shared" si="8" ref="E28:E58">SUM(F28:I28,L28:O28,R28:U28,X28:AA28,AD28:AG28,AJ28:AM28,AP28:AS28)*15</f>
        <v>105</v>
      </c>
      <c r="F28" s="40">
        <v>1</v>
      </c>
      <c r="G28" s="41"/>
      <c r="H28" s="41"/>
      <c r="I28" s="41">
        <v>2</v>
      </c>
      <c r="J28" s="42"/>
      <c r="K28" s="206">
        <v>4</v>
      </c>
      <c r="L28" s="41"/>
      <c r="M28" s="41"/>
      <c r="N28" s="41"/>
      <c r="O28" s="41">
        <v>2</v>
      </c>
      <c r="P28" s="42"/>
      <c r="Q28" s="206">
        <v>3</v>
      </c>
      <c r="R28" s="40"/>
      <c r="S28" s="41"/>
      <c r="T28" s="41">
        <v>2</v>
      </c>
      <c r="U28" s="41"/>
      <c r="V28" s="42"/>
      <c r="W28" s="206">
        <v>2</v>
      </c>
      <c r="X28" s="41"/>
      <c r="Y28" s="41"/>
      <c r="Z28" s="41"/>
      <c r="AA28" s="41"/>
      <c r="AB28" s="42"/>
      <c r="AC28" s="206"/>
      <c r="AD28" s="136"/>
      <c r="AE28" s="137"/>
      <c r="AF28" s="137"/>
      <c r="AG28" s="137"/>
      <c r="AH28" s="42"/>
      <c r="AI28" s="206"/>
      <c r="AJ28" s="137"/>
      <c r="AK28" s="137"/>
      <c r="AL28" s="137"/>
      <c r="AM28" s="137"/>
      <c r="AN28" s="42"/>
      <c r="AO28" s="206"/>
      <c r="AP28" s="136"/>
      <c r="AQ28" s="137"/>
      <c r="AR28" s="137"/>
      <c r="AS28" s="137"/>
      <c r="AT28" s="42"/>
      <c r="AU28" s="236"/>
    </row>
    <row r="29" spans="1:47" s="43" customFormat="1" ht="14.25" customHeight="1">
      <c r="A29" s="60">
        <v>2</v>
      </c>
      <c r="B29" s="139" t="s">
        <v>24</v>
      </c>
      <c r="C29" s="61">
        <f t="shared" si="6"/>
        <v>1</v>
      </c>
      <c r="D29" s="54">
        <f t="shared" si="7"/>
        <v>12</v>
      </c>
      <c r="E29" s="174">
        <f t="shared" si="8"/>
        <v>150</v>
      </c>
      <c r="F29" s="62"/>
      <c r="G29" s="63"/>
      <c r="H29" s="63"/>
      <c r="I29" s="63"/>
      <c r="J29" s="64"/>
      <c r="K29" s="176"/>
      <c r="L29" s="63"/>
      <c r="M29" s="63"/>
      <c r="N29" s="63"/>
      <c r="O29" s="63"/>
      <c r="P29" s="64"/>
      <c r="Q29" s="176"/>
      <c r="R29" s="62">
        <v>2</v>
      </c>
      <c r="S29" s="63">
        <v>2</v>
      </c>
      <c r="T29" s="63"/>
      <c r="U29" s="63"/>
      <c r="V29" s="64"/>
      <c r="W29" s="176">
        <v>4</v>
      </c>
      <c r="X29" s="63">
        <v>2</v>
      </c>
      <c r="Y29" s="66">
        <v>2</v>
      </c>
      <c r="Z29" s="66"/>
      <c r="AA29" s="66"/>
      <c r="AB29" s="64" t="s">
        <v>19</v>
      </c>
      <c r="AC29" s="206">
        <v>5</v>
      </c>
      <c r="AD29" s="65"/>
      <c r="AE29" s="66"/>
      <c r="AF29" s="66"/>
      <c r="AG29" s="66">
        <v>2</v>
      </c>
      <c r="AH29" s="64"/>
      <c r="AI29" s="176">
        <v>3</v>
      </c>
      <c r="AJ29" s="66"/>
      <c r="AK29" s="66"/>
      <c r="AL29" s="66"/>
      <c r="AM29" s="66"/>
      <c r="AN29" s="64"/>
      <c r="AO29" s="176"/>
      <c r="AP29" s="65"/>
      <c r="AQ29" s="66"/>
      <c r="AR29" s="66"/>
      <c r="AS29" s="66"/>
      <c r="AT29" s="64"/>
      <c r="AU29" s="236"/>
    </row>
    <row r="30" spans="1:47" s="67" customFormat="1" ht="15" customHeight="1">
      <c r="A30" s="37">
        <v>3</v>
      </c>
      <c r="B30" s="138" t="s">
        <v>52</v>
      </c>
      <c r="C30" s="39">
        <f t="shared" si="6"/>
        <v>1</v>
      </c>
      <c r="D30" s="54">
        <f t="shared" si="7"/>
        <v>9</v>
      </c>
      <c r="E30" s="174">
        <f t="shared" si="8"/>
        <v>120</v>
      </c>
      <c r="F30" s="136">
        <v>3</v>
      </c>
      <c r="G30" s="137"/>
      <c r="H30" s="137">
        <v>1</v>
      </c>
      <c r="I30" s="41"/>
      <c r="J30" s="42"/>
      <c r="K30" s="206">
        <v>4</v>
      </c>
      <c r="L30" s="41">
        <v>1</v>
      </c>
      <c r="M30" s="41">
        <v>1</v>
      </c>
      <c r="N30" s="137">
        <v>2</v>
      </c>
      <c r="O30" s="41"/>
      <c r="P30" s="42" t="s">
        <v>19</v>
      </c>
      <c r="Q30" s="206">
        <v>5</v>
      </c>
      <c r="R30" s="136"/>
      <c r="S30" s="137"/>
      <c r="T30" s="41"/>
      <c r="U30" s="41"/>
      <c r="V30" s="42"/>
      <c r="W30" s="206"/>
      <c r="X30" s="41"/>
      <c r="Y30" s="41"/>
      <c r="Z30" s="41"/>
      <c r="AA30" s="41"/>
      <c r="AB30" s="42"/>
      <c r="AC30" s="206"/>
      <c r="AD30" s="136"/>
      <c r="AE30" s="137"/>
      <c r="AF30" s="137"/>
      <c r="AG30" s="137"/>
      <c r="AH30" s="42"/>
      <c r="AI30" s="206"/>
      <c r="AJ30" s="137"/>
      <c r="AK30" s="137"/>
      <c r="AL30" s="137"/>
      <c r="AM30" s="137"/>
      <c r="AN30" s="42"/>
      <c r="AO30" s="206"/>
      <c r="AP30" s="136"/>
      <c r="AQ30" s="137"/>
      <c r="AR30" s="137"/>
      <c r="AS30" s="137"/>
      <c r="AT30" s="42"/>
      <c r="AU30" s="236"/>
    </row>
    <row r="31" spans="1:47" s="43" customFormat="1" ht="14.25" customHeight="1">
      <c r="A31" s="60">
        <v>4</v>
      </c>
      <c r="B31" s="38" t="s">
        <v>28</v>
      </c>
      <c r="C31" s="39">
        <f t="shared" si="6"/>
        <v>0</v>
      </c>
      <c r="D31" s="54">
        <f t="shared" si="7"/>
        <v>6</v>
      </c>
      <c r="E31" s="174">
        <f t="shared" si="8"/>
        <v>90</v>
      </c>
      <c r="F31" s="40"/>
      <c r="G31" s="41"/>
      <c r="H31" s="41"/>
      <c r="I31" s="41"/>
      <c r="J31" s="42"/>
      <c r="K31" s="206"/>
      <c r="L31" s="41">
        <v>2</v>
      </c>
      <c r="M31" s="41"/>
      <c r="N31" s="41">
        <v>1</v>
      </c>
      <c r="O31" s="41"/>
      <c r="P31" s="42"/>
      <c r="Q31" s="206">
        <v>3</v>
      </c>
      <c r="R31" s="40">
        <v>1</v>
      </c>
      <c r="S31" s="41"/>
      <c r="T31" s="41">
        <v>1</v>
      </c>
      <c r="U31" s="41">
        <v>1</v>
      </c>
      <c r="V31" s="42"/>
      <c r="W31" s="206">
        <v>3</v>
      </c>
      <c r="X31" s="41"/>
      <c r="Y31" s="41"/>
      <c r="Z31" s="41"/>
      <c r="AA31" s="41"/>
      <c r="AB31" s="42"/>
      <c r="AC31" s="206"/>
      <c r="AD31" s="136"/>
      <c r="AE31" s="137"/>
      <c r="AF31" s="137"/>
      <c r="AG31" s="137"/>
      <c r="AH31" s="42"/>
      <c r="AI31" s="206"/>
      <c r="AJ31" s="137"/>
      <c r="AK31" s="137"/>
      <c r="AL31" s="137"/>
      <c r="AM31" s="137"/>
      <c r="AN31" s="42"/>
      <c r="AO31" s="206"/>
      <c r="AP31" s="136"/>
      <c r="AQ31" s="137"/>
      <c r="AR31" s="137"/>
      <c r="AS31" s="137"/>
      <c r="AT31" s="42"/>
      <c r="AU31" s="236"/>
    </row>
    <row r="32" spans="1:47" s="43" customFormat="1" ht="14.25" customHeight="1">
      <c r="A32" s="60">
        <v>5</v>
      </c>
      <c r="B32" s="139" t="s">
        <v>27</v>
      </c>
      <c r="C32" s="61">
        <f t="shared" si="6"/>
        <v>0</v>
      </c>
      <c r="D32" s="54">
        <f t="shared" si="7"/>
        <v>3</v>
      </c>
      <c r="E32" s="174">
        <f t="shared" si="8"/>
        <v>45</v>
      </c>
      <c r="F32" s="62"/>
      <c r="G32" s="63"/>
      <c r="H32" s="63"/>
      <c r="I32" s="63"/>
      <c r="J32" s="64"/>
      <c r="K32" s="176"/>
      <c r="L32" s="63"/>
      <c r="M32" s="63"/>
      <c r="N32" s="63"/>
      <c r="O32" s="63"/>
      <c r="P32" s="64"/>
      <c r="Q32" s="176"/>
      <c r="R32" s="62"/>
      <c r="S32" s="63"/>
      <c r="T32" s="63"/>
      <c r="U32" s="63"/>
      <c r="V32" s="64"/>
      <c r="W32" s="176"/>
      <c r="X32" s="63">
        <v>2</v>
      </c>
      <c r="Y32" s="63"/>
      <c r="Z32" s="63">
        <v>1</v>
      </c>
      <c r="AA32" s="63"/>
      <c r="AB32" s="64"/>
      <c r="AC32" s="176">
        <v>3</v>
      </c>
      <c r="AD32" s="65"/>
      <c r="AE32" s="66"/>
      <c r="AF32" s="66"/>
      <c r="AG32" s="66"/>
      <c r="AH32" s="64"/>
      <c r="AI32" s="176"/>
      <c r="AJ32" s="66"/>
      <c r="AK32" s="66"/>
      <c r="AL32" s="66"/>
      <c r="AM32" s="66"/>
      <c r="AN32" s="64"/>
      <c r="AO32" s="176"/>
      <c r="AP32" s="65"/>
      <c r="AQ32" s="66"/>
      <c r="AR32" s="66"/>
      <c r="AS32" s="66"/>
      <c r="AT32" s="64"/>
      <c r="AU32" s="236"/>
    </row>
    <row r="33" spans="1:47" s="67" customFormat="1" ht="14.25" customHeight="1">
      <c r="A33" s="37">
        <v>6</v>
      </c>
      <c r="B33" s="38" t="s">
        <v>29</v>
      </c>
      <c r="C33" s="39">
        <f t="shared" si="6"/>
        <v>0</v>
      </c>
      <c r="D33" s="54">
        <f t="shared" si="7"/>
        <v>2</v>
      </c>
      <c r="E33" s="174">
        <f t="shared" si="8"/>
        <v>30</v>
      </c>
      <c r="F33" s="40"/>
      <c r="G33" s="41"/>
      <c r="H33" s="41"/>
      <c r="I33" s="41"/>
      <c r="J33" s="42"/>
      <c r="K33" s="206"/>
      <c r="L33" s="41"/>
      <c r="M33" s="41"/>
      <c r="N33" s="41"/>
      <c r="O33" s="41"/>
      <c r="P33" s="42"/>
      <c r="Q33" s="206"/>
      <c r="R33" s="136"/>
      <c r="S33" s="137"/>
      <c r="T33" s="137"/>
      <c r="U33" s="41"/>
      <c r="V33" s="42"/>
      <c r="W33" s="206"/>
      <c r="X33" s="41">
        <v>1</v>
      </c>
      <c r="Y33" s="41"/>
      <c r="Z33" s="41">
        <v>1</v>
      </c>
      <c r="AA33" s="41"/>
      <c r="AB33" s="42"/>
      <c r="AC33" s="206">
        <v>2</v>
      </c>
      <c r="AD33" s="136"/>
      <c r="AE33" s="137"/>
      <c r="AF33" s="137"/>
      <c r="AG33" s="137"/>
      <c r="AH33" s="42"/>
      <c r="AI33" s="206"/>
      <c r="AJ33" s="137"/>
      <c r="AK33" s="137"/>
      <c r="AL33" s="137"/>
      <c r="AM33" s="137"/>
      <c r="AN33" s="42"/>
      <c r="AO33" s="206"/>
      <c r="AP33" s="136"/>
      <c r="AQ33" s="137"/>
      <c r="AR33" s="137"/>
      <c r="AS33" s="137"/>
      <c r="AT33" s="42"/>
      <c r="AU33" s="236"/>
    </row>
    <row r="34" spans="1:47" s="148" customFormat="1" ht="14.25" customHeight="1">
      <c r="A34" s="60">
        <v>7</v>
      </c>
      <c r="B34" s="38" t="s">
        <v>26</v>
      </c>
      <c r="C34" s="39">
        <f t="shared" si="6"/>
        <v>1</v>
      </c>
      <c r="D34" s="54">
        <f t="shared" si="7"/>
        <v>5</v>
      </c>
      <c r="E34" s="174">
        <f t="shared" si="8"/>
        <v>60</v>
      </c>
      <c r="F34" s="40"/>
      <c r="G34" s="41"/>
      <c r="H34" s="41"/>
      <c r="I34" s="41"/>
      <c r="J34" s="42"/>
      <c r="K34" s="206"/>
      <c r="L34" s="41"/>
      <c r="M34" s="41"/>
      <c r="N34" s="41"/>
      <c r="O34" s="41"/>
      <c r="P34" s="42"/>
      <c r="Q34" s="206"/>
      <c r="R34" s="40"/>
      <c r="S34" s="41"/>
      <c r="T34" s="41"/>
      <c r="U34" s="41"/>
      <c r="V34" s="42"/>
      <c r="W34" s="206"/>
      <c r="X34" s="41"/>
      <c r="Y34" s="41"/>
      <c r="Z34" s="41"/>
      <c r="AA34" s="41"/>
      <c r="AB34" s="42"/>
      <c r="AC34" s="206"/>
      <c r="AD34" s="136">
        <v>2</v>
      </c>
      <c r="AE34" s="137"/>
      <c r="AF34" s="137">
        <v>1</v>
      </c>
      <c r="AG34" s="137">
        <v>1</v>
      </c>
      <c r="AH34" s="42" t="s">
        <v>19</v>
      </c>
      <c r="AI34" s="206">
        <v>5</v>
      </c>
      <c r="AJ34" s="137"/>
      <c r="AK34" s="137"/>
      <c r="AL34" s="137"/>
      <c r="AM34" s="137"/>
      <c r="AN34" s="42"/>
      <c r="AO34" s="206"/>
      <c r="AP34" s="136"/>
      <c r="AQ34" s="137"/>
      <c r="AR34" s="137"/>
      <c r="AS34" s="137"/>
      <c r="AT34" s="42"/>
      <c r="AU34" s="236"/>
    </row>
    <row r="35" spans="1:47" s="43" customFormat="1" ht="21" customHeight="1">
      <c r="A35" s="60">
        <v>8</v>
      </c>
      <c r="B35" s="140" t="s">
        <v>41</v>
      </c>
      <c r="C35" s="141">
        <f t="shared" si="6"/>
        <v>1</v>
      </c>
      <c r="D35" s="54">
        <f t="shared" si="7"/>
        <v>5</v>
      </c>
      <c r="E35" s="174">
        <f t="shared" si="8"/>
        <v>60</v>
      </c>
      <c r="F35" s="142"/>
      <c r="G35" s="143"/>
      <c r="H35" s="143"/>
      <c r="I35" s="143"/>
      <c r="J35" s="144"/>
      <c r="K35" s="210"/>
      <c r="L35" s="143"/>
      <c r="M35" s="143"/>
      <c r="N35" s="143"/>
      <c r="O35" s="143"/>
      <c r="P35" s="144"/>
      <c r="Q35" s="210"/>
      <c r="R35" s="145">
        <v>2</v>
      </c>
      <c r="S35" s="143">
        <v>2</v>
      </c>
      <c r="T35" s="143"/>
      <c r="U35" s="143"/>
      <c r="V35" s="144" t="s">
        <v>19</v>
      </c>
      <c r="W35" s="210">
        <v>5</v>
      </c>
      <c r="X35" s="143"/>
      <c r="Y35" s="143"/>
      <c r="Z35" s="143"/>
      <c r="AA35" s="143"/>
      <c r="AB35" s="144"/>
      <c r="AC35" s="210"/>
      <c r="AD35" s="145"/>
      <c r="AE35" s="146"/>
      <c r="AF35" s="146"/>
      <c r="AG35" s="146"/>
      <c r="AH35" s="144"/>
      <c r="AI35" s="210"/>
      <c r="AJ35" s="146"/>
      <c r="AK35" s="146"/>
      <c r="AL35" s="146"/>
      <c r="AM35" s="146"/>
      <c r="AN35" s="144"/>
      <c r="AO35" s="210"/>
      <c r="AP35" s="145"/>
      <c r="AQ35" s="146"/>
      <c r="AR35" s="146"/>
      <c r="AS35" s="146"/>
      <c r="AT35" s="144"/>
      <c r="AU35" s="236"/>
    </row>
    <row r="36" spans="1:47" s="43" customFormat="1" ht="14.25" customHeight="1">
      <c r="A36" s="37">
        <v>9</v>
      </c>
      <c r="B36" s="138" t="s">
        <v>57</v>
      </c>
      <c r="C36" s="39">
        <f t="shared" si="6"/>
        <v>0</v>
      </c>
      <c r="D36" s="54">
        <f t="shared" si="7"/>
        <v>4</v>
      </c>
      <c r="E36" s="174">
        <f t="shared" si="8"/>
        <v>60</v>
      </c>
      <c r="F36" s="40"/>
      <c r="G36" s="41"/>
      <c r="H36" s="41"/>
      <c r="I36" s="41"/>
      <c r="J36" s="42"/>
      <c r="K36" s="206"/>
      <c r="L36" s="41"/>
      <c r="M36" s="41"/>
      <c r="N36" s="41"/>
      <c r="O36" s="41"/>
      <c r="P36" s="42"/>
      <c r="Q36" s="206"/>
      <c r="R36" s="40">
        <v>2</v>
      </c>
      <c r="S36" s="41">
        <v>1</v>
      </c>
      <c r="T36" s="41">
        <v>1</v>
      </c>
      <c r="U36" s="41"/>
      <c r="V36" s="42"/>
      <c r="W36" s="206">
        <v>4</v>
      </c>
      <c r="X36" s="41"/>
      <c r="Y36" s="41"/>
      <c r="Z36" s="41"/>
      <c r="AA36" s="41"/>
      <c r="AB36" s="42"/>
      <c r="AC36" s="206"/>
      <c r="AD36" s="136"/>
      <c r="AE36" s="137"/>
      <c r="AF36" s="137"/>
      <c r="AG36" s="137"/>
      <c r="AH36" s="42"/>
      <c r="AI36" s="206"/>
      <c r="AJ36" s="137"/>
      <c r="AK36" s="137"/>
      <c r="AL36" s="137"/>
      <c r="AM36" s="137"/>
      <c r="AN36" s="42"/>
      <c r="AO36" s="206"/>
      <c r="AP36" s="136"/>
      <c r="AQ36" s="137"/>
      <c r="AR36" s="137"/>
      <c r="AS36" s="137"/>
      <c r="AT36" s="42"/>
      <c r="AU36" s="236"/>
    </row>
    <row r="37" spans="1:47" s="43" customFormat="1" ht="14.25" customHeight="1">
      <c r="A37" s="60">
        <v>10</v>
      </c>
      <c r="B37" s="138" t="s">
        <v>58</v>
      </c>
      <c r="C37" s="39">
        <f t="shared" si="6"/>
        <v>0</v>
      </c>
      <c r="D37" s="54">
        <f t="shared" si="7"/>
        <v>3</v>
      </c>
      <c r="E37" s="174">
        <f t="shared" si="8"/>
        <v>45</v>
      </c>
      <c r="F37" s="40"/>
      <c r="G37" s="41"/>
      <c r="H37" s="41"/>
      <c r="I37" s="41"/>
      <c r="J37" s="42"/>
      <c r="K37" s="206"/>
      <c r="L37" s="41"/>
      <c r="M37" s="41"/>
      <c r="N37" s="41"/>
      <c r="O37" s="41"/>
      <c r="P37" s="42"/>
      <c r="Q37" s="206"/>
      <c r="R37" s="40"/>
      <c r="S37" s="41"/>
      <c r="T37" s="41"/>
      <c r="U37" s="41"/>
      <c r="V37" s="42"/>
      <c r="W37" s="206"/>
      <c r="X37" s="41">
        <v>2</v>
      </c>
      <c r="Y37" s="41"/>
      <c r="Z37" s="41">
        <v>1</v>
      </c>
      <c r="AA37" s="41"/>
      <c r="AB37" s="42"/>
      <c r="AC37" s="206">
        <v>3</v>
      </c>
      <c r="AD37" s="136"/>
      <c r="AE37" s="137"/>
      <c r="AF37" s="137"/>
      <c r="AG37" s="137"/>
      <c r="AH37" s="42"/>
      <c r="AI37" s="206"/>
      <c r="AJ37" s="137"/>
      <c r="AK37" s="137"/>
      <c r="AL37" s="137"/>
      <c r="AM37" s="137"/>
      <c r="AN37" s="42"/>
      <c r="AO37" s="206"/>
      <c r="AP37" s="136"/>
      <c r="AQ37" s="137"/>
      <c r="AR37" s="137"/>
      <c r="AS37" s="137"/>
      <c r="AT37" s="42"/>
      <c r="AU37" s="236"/>
    </row>
    <row r="38" spans="1:47" s="43" customFormat="1" ht="14.25" customHeight="1">
      <c r="A38" s="60">
        <v>11</v>
      </c>
      <c r="B38" s="138" t="s">
        <v>66</v>
      </c>
      <c r="C38" s="39">
        <f t="shared" si="6"/>
        <v>1</v>
      </c>
      <c r="D38" s="54">
        <f t="shared" si="7"/>
        <v>4</v>
      </c>
      <c r="E38" s="174">
        <f t="shared" si="8"/>
        <v>45</v>
      </c>
      <c r="F38" s="40"/>
      <c r="G38" s="41"/>
      <c r="H38" s="41"/>
      <c r="I38" s="41"/>
      <c r="J38" s="42"/>
      <c r="K38" s="206"/>
      <c r="L38" s="41"/>
      <c r="M38" s="41"/>
      <c r="N38" s="41"/>
      <c r="O38" s="41"/>
      <c r="P38" s="42"/>
      <c r="Q38" s="206"/>
      <c r="R38" s="136"/>
      <c r="S38" s="137"/>
      <c r="T38" s="41"/>
      <c r="U38" s="41"/>
      <c r="V38" s="42"/>
      <c r="W38" s="206"/>
      <c r="X38" s="41">
        <v>2</v>
      </c>
      <c r="Y38" s="137"/>
      <c r="Z38" s="41">
        <v>1</v>
      </c>
      <c r="AA38" s="41"/>
      <c r="AB38" s="42" t="s">
        <v>19</v>
      </c>
      <c r="AC38" s="206">
        <v>4</v>
      </c>
      <c r="AD38" s="136"/>
      <c r="AE38" s="137"/>
      <c r="AF38" s="137"/>
      <c r="AG38" s="137"/>
      <c r="AH38" s="42"/>
      <c r="AI38" s="206"/>
      <c r="AJ38" s="137"/>
      <c r="AK38" s="137"/>
      <c r="AL38" s="137"/>
      <c r="AM38" s="137"/>
      <c r="AN38" s="42"/>
      <c r="AO38" s="206"/>
      <c r="AP38" s="136"/>
      <c r="AQ38" s="137"/>
      <c r="AR38" s="137"/>
      <c r="AS38" s="137"/>
      <c r="AT38" s="42"/>
      <c r="AU38" s="236"/>
    </row>
    <row r="39" spans="1:47" s="43" customFormat="1" ht="15.75" customHeight="1">
      <c r="A39" s="37">
        <v>12</v>
      </c>
      <c r="B39" s="139" t="s">
        <v>67</v>
      </c>
      <c r="C39" s="61">
        <f t="shared" si="6"/>
        <v>0</v>
      </c>
      <c r="D39" s="54">
        <f t="shared" si="7"/>
        <v>4</v>
      </c>
      <c r="E39" s="174">
        <f t="shared" si="8"/>
        <v>60</v>
      </c>
      <c r="F39" s="62"/>
      <c r="G39" s="63"/>
      <c r="H39" s="63"/>
      <c r="I39" s="63"/>
      <c r="J39" s="64"/>
      <c r="K39" s="176"/>
      <c r="L39" s="63"/>
      <c r="M39" s="63"/>
      <c r="N39" s="63"/>
      <c r="O39" s="63"/>
      <c r="P39" s="64"/>
      <c r="Q39" s="176"/>
      <c r="R39" s="62">
        <v>1</v>
      </c>
      <c r="S39" s="63"/>
      <c r="T39" s="63">
        <v>1</v>
      </c>
      <c r="U39" s="63"/>
      <c r="V39" s="64"/>
      <c r="W39" s="176">
        <v>2</v>
      </c>
      <c r="X39" s="41">
        <v>1</v>
      </c>
      <c r="Y39" s="41"/>
      <c r="Z39" s="41">
        <v>1</v>
      </c>
      <c r="AA39" s="41"/>
      <c r="AB39" s="64"/>
      <c r="AC39" s="176">
        <v>2</v>
      </c>
      <c r="AD39" s="136"/>
      <c r="AE39" s="137"/>
      <c r="AF39" s="137"/>
      <c r="AG39" s="137"/>
      <c r="AH39" s="64"/>
      <c r="AI39" s="176"/>
      <c r="AJ39" s="66"/>
      <c r="AK39" s="66"/>
      <c r="AL39" s="66"/>
      <c r="AM39" s="66"/>
      <c r="AN39" s="64"/>
      <c r="AO39" s="176"/>
      <c r="AP39" s="65"/>
      <c r="AQ39" s="66"/>
      <c r="AR39" s="66"/>
      <c r="AS39" s="66"/>
      <c r="AT39" s="64"/>
      <c r="AU39" s="236"/>
    </row>
    <row r="40" spans="1:47" s="49" customFormat="1" ht="13.5" customHeight="1">
      <c r="A40" s="60">
        <v>13</v>
      </c>
      <c r="B40" s="171" t="s">
        <v>53</v>
      </c>
      <c r="C40" s="53">
        <f>COUNTA(J40,P40,V40,AB40,AH40,AN40,AT40)</f>
        <v>0</v>
      </c>
      <c r="D40" s="54">
        <f>SUM(K40,Q40,W40,AC40,AI40,AO40,AU40)</f>
        <v>2</v>
      </c>
      <c r="E40" s="174">
        <f>SUM(F40:I40,L40:O40,R40:U40,X40:AA40,AD40:AG40,AJ40:AM40,AP40:AS40)*15</f>
        <v>30</v>
      </c>
      <c r="F40" s="54"/>
      <c r="G40" s="56"/>
      <c r="H40" s="56"/>
      <c r="I40" s="56"/>
      <c r="J40" s="57"/>
      <c r="K40" s="204"/>
      <c r="L40" s="56"/>
      <c r="M40" s="56"/>
      <c r="N40" s="56"/>
      <c r="O40" s="56"/>
      <c r="P40" s="57"/>
      <c r="Q40" s="204"/>
      <c r="R40" s="54"/>
      <c r="S40" s="56"/>
      <c r="T40" s="56"/>
      <c r="U40" s="56"/>
      <c r="V40" s="57"/>
      <c r="W40" s="204"/>
      <c r="X40" s="41"/>
      <c r="Y40" s="41"/>
      <c r="Z40" s="41"/>
      <c r="AA40" s="41"/>
      <c r="AB40" s="57"/>
      <c r="AC40" s="204"/>
      <c r="AD40" s="136">
        <v>1</v>
      </c>
      <c r="AE40" s="137"/>
      <c r="AF40" s="137"/>
      <c r="AG40" s="137">
        <v>1</v>
      </c>
      <c r="AH40" s="57"/>
      <c r="AI40" s="204">
        <v>2</v>
      </c>
      <c r="AJ40" s="59"/>
      <c r="AK40" s="59"/>
      <c r="AL40" s="59"/>
      <c r="AM40" s="59"/>
      <c r="AN40" s="57"/>
      <c r="AO40" s="204"/>
      <c r="AP40" s="58"/>
      <c r="AQ40" s="59"/>
      <c r="AR40" s="59"/>
      <c r="AS40" s="59"/>
      <c r="AT40" s="57"/>
      <c r="AU40" s="233"/>
    </row>
    <row r="41" spans="1:47" s="49" customFormat="1" ht="13.5" customHeight="1" thickBot="1">
      <c r="A41" s="60">
        <v>14</v>
      </c>
      <c r="B41" s="171" t="s">
        <v>123</v>
      </c>
      <c r="C41" s="53">
        <f>COUNTA(J41,P41,V41,AB41,AH41,AN41,AT41)</f>
        <v>0</v>
      </c>
      <c r="D41" s="54">
        <f>SUM(K41,Q41,W41,AC41,AI41,AO41,AU41)</f>
        <v>5</v>
      </c>
      <c r="E41" s="174">
        <f>SUM(F41:I41,L41:O41,R41:U41,X41:AA41,AD41:AG41,AJ41:AM41,AP41:AS41)*15</f>
        <v>75</v>
      </c>
      <c r="F41" s="54"/>
      <c r="G41" s="56"/>
      <c r="H41" s="56"/>
      <c r="I41" s="56"/>
      <c r="J41" s="57"/>
      <c r="K41" s="204"/>
      <c r="L41" s="56"/>
      <c r="M41" s="56"/>
      <c r="N41" s="56"/>
      <c r="O41" s="56"/>
      <c r="P41" s="57"/>
      <c r="Q41" s="204"/>
      <c r="R41" s="54"/>
      <c r="S41" s="56"/>
      <c r="T41" s="56"/>
      <c r="U41" s="56"/>
      <c r="V41" s="57"/>
      <c r="W41" s="204"/>
      <c r="X41" s="41"/>
      <c r="Y41" s="41"/>
      <c r="Z41" s="137">
        <v>2</v>
      </c>
      <c r="AA41" s="41"/>
      <c r="AB41" s="57"/>
      <c r="AC41" s="204">
        <v>2</v>
      </c>
      <c r="AD41" s="136">
        <v>2</v>
      </c>
      <c r="AE41" s="137"/>
      <c r="AF41" s="137">
        <v>1</v>
      </c>
      <c r="AG41" s="137"/>
      <c r="AH41" s="57"/>
      <c r="AI41" s="204">
        <v>3</v>
      </c>
      <c r="AJ41" s="59"/>
      <c r="AK41" s="59"/>
      <c r="AL41" s="59"/>
      <c r="AM41" s="59"/>
      <c r="AN41" s="57"/>
      <c r="AO41" s="204"/>
      <c r="AP41" s="58"/>
      <c r="AQ41" s="59"/>
      <c r="AR41" s="59"/>
      <c r="AS41" s="59"/>
      <c r="AT41" s="57"/>
      <c r="AU41" s="233"/>
    </row>
    <row r="42" spans="1:47" s="49" customFormat="1" ht="11.25" customHeight="1" thickBot="1">
      <c r="A42" s="44" t="s">
        <v>76</v>
      </c>
      <c r="B42" s="45"/>
      <c r="C42" s="50"/>
      <c r="D42" s="173">
        <f>SUM(D43:D58)</f>
        <v>72</v>
      </c>
      <c r="E42" s="47">
        <f>SUM(E43:E58)</f>
        <v>675</v>
      </c>
      <c r="F42" s="51"/>
      <c r="G42" s="51"/>
      <c r="H42" s="51"/>
      <c r="I42" s="51"/>
      <c r="J42" s="51"/>
      <c r="K42" s="209"/>
      <c r="L42" s="51"/>
      <c r="M42" s="51"/>
      <c r="N42" s="51"/>
      <c r="O42" s="51"/>
      <c r="P42" s="51"/>
      <c r="Q42" s="209"/>
      <c r="R42" s="51"/>
      <c r="S42" s="51"/>
      <c r="T42" s="51"/>
      <c r="U42" s="51"/>
      <c r="V42" s="51"/>
      <c r="W42" s="209"/>
      <c r="X42" s="51"/>
      <c r="Y42" s="51"/>
      <c r="Z42" s="51"/>
      <c r="AA42" s="51"/>
      <c r="AB42" s="51"/>
      <c r="AC42" s="209"/>
      <c r="AD42" s="51"/>
      <c r="AE42" s="51"/>
      <c r="AF42" s="51"/>
      <c r="AG42" s="51"/>
      <c r="AH42" s="51"/>
      <c r="AI42" s="209"/>
      <c r="AJ42" s="51"/>
      <c r="AK42" s="51"/>
      <c r="AL42" s="51"/>
      <c r="AM42" s="51"/>
      <c r="AN42" s="51"/>
      <c r="AO42" s="209"/>
      <c r="AP42" s="51"/>
      <c r="AQ42" s="51"/>
      <c r="AR42" s="51"/>
      <c r="AS42" s="51"/>
      <c r="AT42" s="51"/>
      <c r="AU42" s="312"/>
    </row>
    <row r="43" spans="1:47" s="49" customFormat="1" ht="22.5" customHeight="1">
      <c r="A43" s="60">
        <v>1</v>
      </c>
      <c r="B43" s="138" t="s">
        <v>43</v>
      </c>
      <c r="C43" s="53">
        <f t="shared" si="6"/>
        <v>0</v>
      </c>
      <c r="D43" s="54">
        <f t="shared" si="7"/>
        <v>3</v>
      </c>
      <c r="E43" s="174">
        <f t="shared" si="8"/>
        <v>45</v>
      </c>
      <c r="F43" s="54"/>
      <c r="G43" s="56"/>
      <c r="H43" s="56"/>
      <c r="I43" s="56"/>
      <c r="J43" s="57"/>
      <c r="K43" s="204"/>
      <c r="L43" s="56"/>
      <c r="M43" s="56"/>
      <c r="N43" s="56"/>
      <c r="O43" s="56"/>
      <c r="P43" s="57"/>
      <c r="Q43" s="204"/>
      <c r="R43" s="54"/>
      <c r="S43" s="56"/>
      <c r="T43" s="56"/>
      <c r="U43" s="56"/>
      <c r="V43" s="57"/>
      <c r="W43" s="204"/>
      <c r="X43" s="56"/>
      <c r="Y43" s="149"/>
      <c r="Z43" s="149"/>
      <c r="AA43" s="56"/>
      <c r="AB43" s="57"/>
      <c r="AC43" s="204"/>
      <c r="AD43" s="58">
        <v>2</v>
      </c>
      <c r="AE43" s="156"/>
      <c r="AF43" s="156">
        <v>0.5</v>
      </c>
      <c r="AG43" s="156">
        <v>0.5</v>
      </c>
      <c r="AH43" s="57"/>
      <c r="AI43" s="204">
        <v>3</v>
      </c>
      <c r="AJ43" s="59"/>
      <c r="AK43" s="59"/>
      <c r="AL43" s="59"/>
      <c r="AM43" s="59"/>
      <c r="AN43" s="57"/>
      <c r="AO43" s="204"/>
      <c r="AP43" s="58"/>
      <c r="AQ43" s="59"/>
      <c r="AR43" s="59"/>
      <c r="AS43" s="59"/>
      <c r="AT43" s="57"/>
      <c r="AU43" s="233"/>
    </row>
    <row r="44" spans="1:47" s="49" customFormat="1" ht="22.5" customHeight="1">
      <c r="A44" s="60">
        <v>2</v>
      </c>
      <c r="B44" s="138" t="s">
        <v>50</v>
      </c>
      <c r="C44" s="53">
        <f t="shared" si="6"/>
        <v>0</v>
      </c>
      <c r="D44" s="54">
        <f t="shared" si="7"/>
        <v>3</v>
      </c>
      <c r="E44" s="174">
        <f t="shared" si="8"/>
        <v>45</v>
      </c>
      <c r="F44" s="54"/>
      <c r="G44" s="56"/>
      <c r="H44" s="56"/>
      <c r="I44" s="56"/>
      <c r="J44" s="57"/>
      <c r="K44" s="204"/>
      <c r="L44" s="56"/>
      <c r="M44" s="56"/>
      <c r="N44" s="56"/>
      <c r="O44" s="56"/>
      <c r="P44" s="57"/>
      <c r="Q44" s="204"/>
      <c r="R44" s="54"/>
      <c r="S44" s="56"/>
      <c r="T44" s="56"/>
      <c r="U44" s="56"/>
      <c r="V44" s="57"/>
      <c r="W44" s="204"/>
      <c r="X44" s="56"/>
      <c r="Y44" s="149"/>
      <c r="Z44" s="149"/>
      <c r="AA44" s="56"/>
      <c r="AB44" s="57"/>
      <c r="AC44" s="204"/>
      <c r="AD44" s="58">
        <v>1</v>
      </c>
      <c r="AE44" s="156"/>
      <c r="AF44" s="59">
        <v>2</v>
      </c>
      <c r="AG44" s="59"/>
      <c r="AH44" s="57"/>
      <c r="AI44" s="204">
        <v>3</v>
      </c>
      <c r="AJ44" s="59"/>
      <c r="AK44" s="59"/>
      <c r="AL44" s="59"/>
      <c r="AM44" s="59"/>
      <c r="AN44" s="57"/>
      <c r="AO44" s="204"/>
      <c r="AP44" s="58"/>
      <c r="AQ44" s="59"/>
      <c r="AR44" s="59"/>
      <c r="AS44" s="59"/>
      <c r="AT44" s="57"/>
      <c r="AU44" s="233"/>
    </row>
    <row r="45" spans="1:47" s="133" customFormat="1" ht="17.25" customHeight="1">
      <c r="A45" s="37">
        <v>3</v>
      </c>
      <c r="B45" s="138" t="s">
        <v>48</v>
      </c>
      <c r="C45" s="53">
        <f t="shared" si="6"/>
        <v>1</v>
      </c>
      <c r="D45" s="54">
        <f t="shared" si="7"/>
        <v>5</v>
      </c>
      <c r="E45" s="174">
        <f t="shared" si="8"/>
        <v>60</v>
      </c>
      <c r="F45" s="54"/>
      <c r="G45" s="56"/>
      <c r="H45" s="56"/>
      <c r="I45" s="56"/>
      <c r="J45" s="57"/>
      <c r="K45" s="204"/>
      <c r="L45" s="56"/>
      <c r="M45" s="56"/>
      <c r="N45" s="56"/>
      <c r="O45" s="56"/>
      <c r="P45" s="57"/>
      <c r="Q45" s="204"/>
      <c r="R45" s="54"/>
      <c r="S45" s="56"/>
      <c r="T45" s="56"/>
      <c r="U45" s="56"/>
      <c r="V45" s="57"/>
      <c r="W45" s="204"/>
      <c r="X45" s="147"/>
      <c r="Y45" s="147"/>
      <c r="Z45" s="56"/>
      <c r="AA45" s="56"/>
      <c r="AB45" s="57"/>
      <c r="AC45" s="204"/>
      <c r="AD45" s="58">
        <v>2</v>
      </c>
      <c r="AE45" s="59">
        <v>1</v>
      </c>
      <c r="AF45" s="59"/>
      <c r="AG45" s="59">
        <v>1</v>
      </c>
      <c r="AH45" s="57" t="s">
        <v>19</v>
      </c>
      <c r="AI45" s="204">
        <v>5</v>
      </c>
      <c r="AJ45" s="59"/>
      <c r="AK45" s="59"/>
      <c r="AL45" s="59"/>
      <c r="AM45" s="59"/>
      <c r="AN45" s="57"/>
      <c r="AO45" s="204"/>
      <c r="AP45" s="58"/>
      <c r="AQ45" s="59"/>
      <c r="AR45" s="59"/>
      <c r="AS45" s="59"/>
      <c r="AT45" s="57"/>
      <c r="AU45" s="233"/>
    </row>
    <row r="46" spans="1:47" s="133" customFormat="1" ht="16.5" customHeight="1">
      <c r="A46" s="60">
        <v>4</v>
      </c>
      <c r="B46" s="138" t="s">
        <v>46</v>
      </c>
      <c r="C46" s="53">
        <f t="shared" si="6"/>
        <v>1</v>
      </c>
      <c r="D46" s="54">
        <f t="shared" si="7"/>
        <v>4</v>
      </c>
      <c r="E46" s="174">
        <f t="shared" si="8"/>
        <v>45</v>
      </c>
      <c r="F46" s="54"/>
      <c r="G46" s="56"/>
      <c r="H46" s="56"/>
      <c r="I46" s="56"/>
      <c r="J46" s="57"/>
      <c r="K46" s="204"/>
      <c r="L46" s="56"/>
      <c r="M46" s="56"/>
      <c r="N46" s="56"/>
      <c r="O46" s="56"/>
      <c r="P46" s="57"/>
      <c r="Q46" s="204"/>
      <c r="R46" s="54"/>
      <c r="S46" s="56"/>
      <c r="T46" s="56"/>
      <c r="U46" s="56"/>
      <c r="V46" s="57"/>
      <c r="W46" s="204"/>
      <c r="X46" s="147"/>
      <c r="Y46" s="147"/>
      <c r="Z46" s="56"/>
      <c r="AA46" s="56"/>
      <c r="AB46" s="57"/>
      <c r="AC46" s="204"/>
      <c r="AD46" s="58"/>
      <c r="AE46" s="59"/>
      <c r="AF46" s="59"/>
      <c r="AG46" s="59"/>
      <c r="AH46" s="57"/>
      <c r="AI46" s="204"/>
      <c r="AJ46" s="59">
        <v>2</v>
      </c>
      <c r="AK46" s="59"/>
      <c r="AL46" s="59">
        <v>1</v>
      </c>
      <c r="AM46" s="59"/>
      <c r="AN46" s="57" t="s">
        <v>19</v>
      </c>
      <c r="AO46" s="204">
        <v>4</v>
      </c>
      <c r="AP46" s="58"/>
      <c r="AQ46" s="59"/>
      <c r="AR46" s="59"/>
      <c r="AS46" s="59"/>
      <c r="AT46" s="57"/>
      <c r="AU46" s="233"/>
    </row>
    <row r="47" spans="1:47" s="67" customFormat="1" ht="13.5" customHeight="1">
      <c r="A47" s="60">
        <v>5</v>
      </c>
      <c r="B47" s="158" t="s">
        <v>47</v>
      </c>
      <c r="C47" s="61">
        <f t="shared" si="6"/>
        <v>0</v>
      </c>
      <c r="D47" s="54">
        <f t="shared" si="7"/>
        <v>4</v>
      </c>
      <c r="E47" s="174">
        <f t="shared" si="8"/>
        <v>60</v>
      </c>
      <c r="F47" s="62"/>
      <c r="G47" s="63"/>
      <c r="H47" s="63"/>
      <c r="I47" s="63"/>
      <c r="J47" s="64"/>
      <c r="K47" s="176"/>
      <c r="L47" s="63"/>
      <c r="M47" s="63"/>
      <c r="N47" s="63"/>
      <c r="O47" s="63"/>
      <c r="P47" s="64"/>
      <c r="Q47" s="176"/>
      <c r="R47" s="62"/>
      <c r="S47" s="63"/>
      <c r="T47" s="63"/>
      <c r="U47" s="63"/>
      <c r="V47" s="64"/>
      <c r="W47" s="176"/>
      <c r="X47" s="63"/>
      <c r="Y47" s="63"/>
      <c r="Z47" s="63"/>
      <c r="AA47" s="63"/>
      <c r="AB47" s="64"/>
      <c r="AC47" s="176"/>
      <c r="AD47" s="65"/>
      <c r="AE47" s="66"/>
      <c r="AF47" s="66"/>
      <c r="AG47" s="66"/>
      <c r="AH47" s="64"/>
      <c r="AI47" s="176"/>
      <c r="AJ47" s="66">
        <v>2</v>
      </c>
      <c r="AK47" s="66"/>
      <c r="AL47" s="66">
        <v>1</v>
      </c>
      <c r="AM47" s="66">
        <v>1</v>
      </c>
      <c r="AN47" s="64"/>
      <c r="AO47" s="204">
        <v>4</v>
      </c>
      <c r="AP47" s="65"/>
      <c r="AQ47" s="66"/>
      <c r="AR47" s="66"/>
      <c r="AS47" s="66"/>
      <c r="AT47" s="64"/>
      <c r="AU47" s="236"/>
    </row>
    <row r="48" spans="1:47" s="80" customFormat="1" ht="21" customHeight="1">
      <c r="A48" s="37">
        <v>6</v>
      </c>
      <c r="B48" s="159" t="s">
        <v>38</v>
      </c>
      <c r="C48" s="99">
        <f t="shared" si="6"/>
        <v>1</v>
      </c>
      <c r="D48" s="54">
        <f t="shared" si="7"/>
        <v>5</v>
      </c>
      <c r="E48" s="174">
        <f t="shared" si="8"/>
        <v>60</v>
      </c>
      <c r="F48" s="100"/>
      <c r="G48" s="101"/>
      <c r="H48" s="101"/>
      <c r="I48" s="101"/>
      <c r="J48" s="102"/>
      <c r="K48" s="176"/>
      <c r="L48" s="101"/>
      <c r="M48" s="101"/>
      <c r="N48" s="101"/>
      <c r="O48" s="101"/>
      <c r="P48" s="102"/>
      <c r="Q48" s="176"/>
      <c r="R48" s="100"/>
      <c r="S48" s="101"/>
      <c r="T48" s="101"/>
      <c r="U48" s="101"/>
      <c r="V48" s="102"/>
      <c r="W48" s="176"/>
      <c r="X48" s="101"/>
      <c r="Y48" s="101"/>
      <c r="Z48" s="101"/>
      <c r="AA48" s="101"/>
      <c r="AB48" s="102"/>
      <c r="AC48" s="176"/>
      <c r="AD48" s="160"/>
      <c r="AE48" s="161"/>
      <c r="AF48" s="161"/>
      <c r="AG48" s="161"/>
      <c r="AH48" s="102"/>
      <c r="AI48" s="176"/>
      <c r="AJ48" s="161">
        <v>2</v>
      </c>
      <c r="AK48" s="161"/>
      <c r="AL48" s="161">
        <v>1</v>
      </c>
      <c r="AM48" s="101">
        <v>1</v>
      </c>
      <c r="AN48" s="102" t="s">
        <v>19</v>
      </c>
      <c r="AO48" s="176">
        <v>5</v>
      </c>
      <c r="AP48" s="100"/>
      <c r="AQ48" s="101"/>
      <c r="AR48" s="101"/>
      <c r="AS48" s="101"/>
      <c r="AT48" s="102"/>
      <c r="AU48" s="236"/>
    </row>
    <row r="49" spans="1:47" s="133" customFormat="1" ht="25.5" customHeight="1">
      <c r="A49" s="60">
        <v>7</v>
      </c>
      <c r="B49" s="138" t="s">
        <v>31</v>
      </c>
      <c r="C49" s="53">
        <f t="shared" si="6"/>
        <v>0</v>
      </c>
      <c r="D49" s="54">
        <f t="shared" si="7"/>
        <v>5</v>
      </c>
      <c r="E49" s="174">
        <f t="shared" si="8"/>
        <v>75</v>
      </c>
      <c r="F49" s="54"/>
      <c r="G49" s="56"/>
      <c r="H49" s="56"/>
      <c r="I49" s="56"/>
      <c r="J49" s="57"/>
      <c r="K49" s="204"/>
      <c r="L49" s="56"/>
      <c r="M49" s="56"/>
      <c r="N49" s="56"/>
      <c r="O49" s="56"/>
      <c r="P49" s="57"/>
      <c r="Q49" s="204"/>
      <c r="R49" s="54"/>
      <c r="S49" s="56"/>
      <c r="T49" s="56"/>
      <c r="U49" s="56"/>
      <c r="V49" s="57"/>
      <c r="W49" s="204"/>
      <c r="X49" s="56"/>
      <c r="Y49" s="56"/>
      <c r="Z49" s="101">
        <v>3</v>
      </c>
      <c r="AA49" s="56"/>
      <c r="AB49" s="57"/>
      <c r="AC49" s="204">
        <v>3</v>
      </c>
      <c r="AD49" s="54"/>
      <c r="AE49" s="56"/>
      <c r="AF49" s="56">
        <v>2</v>
      </c>
      <c r="AG49" s="56"/>
      <c r="AH49" s="57"/>
      <c r="AI49" s="204">
        <v>2</v>
      </c>
      <c r="AJ49" s="59"/>
      <c r="AK49" s="59"/>
      <c r="AL49" s="59"/>
      <c r="AM49" s="59"/>
      <c r="AN49" s="57"/>
      <c r="AO49" s="204"/>
      <c r="AP49" s="58"/>
      <c r="AQ49" s="59"/>
      <c r="AR49" s="59"/>
      <c r="AS49" s="59"/>
      <c r="AT49" s="57"/>
      <c r="AU49" s="233"/>
    </row>
    <row r="50" spans="1:47" s="43" customFormat="1" ht="13.5" customHeight="1">
      <c r="A50" s="60">
        <v>8</v>
      </c>
      <c r="B50" s="158" t="s">
        <v>49</v>
      </c>
      <c r="C50" s="61">
        <f t="shared" si="6"/>
        <v>0</v>
      </c>
      <c r="D50" s="54">
        <f t="shared" si="7"/>
        <v>2</v>
      </c>
      <c r="E50" s="174">
        <f t="shared" si="8"/>
        <v>30</v>
      </c>
      <c r="F50" s="62"/>
      <c r="G50" s="63"/>
      <c r="H50" s="63"/>
      <c r="I50" s="63"/>
      <c r="J50" s="64"/>
      <c r="K50" s="176"/>
      <c r="L50" s="63"/>
      <c r="M50" s="63"/>
      <c r="N50" s="63"/>
      <c r="O50" s="63"/>
      <c r="P50" s="64"/>
      <c r="Q50" s="176"/>
      <c r="R50" s="62"/>
      <c r="S50" s="63"/>
      <c r="T50" s="63"/>
      <c r="U50" s="63"/>
      <c r="V50" s="64"/>
      <c r="W50" s="176"/>
      <c r="X50" s="63"/>
      <c r="Y50" s="63"/>
      <c r="Z50" s="63"/>
      <c r="AA50" s="63"/>
      <c r="AB50" s="64"/>
      <c r="AC50" s="176"/>
      <c r="AD50" s="65"/>
      <c r="AE50" s="66"/>
      <c r="AF50" s="66"/>
      <c r="AG50" s="66"/>
      <c r="AH50" s="64"/>
      <c r="AI50" s="176"/>
      <c r="AJ50" s="66">
        <v>1</v>
      </c>
      <c r="AK50" s="66"/>
      <c r="AL50" s="66"/>
      <c r="AM50" s="66">
        <v>1</v>
      </c>
      <c r="AN50" s="64"/>
      <c r="AO50" s="176">
        <v>2</v>
      </c>
      <c r="AP50" s="65"/>
      <c r="AQ50" s="66"/>
      <c r="AR50" s="66"/>
      <c r="AS50" s="66"/>
      <c r="AT50" s="64"/>
      <c r="AU50" s="236"/>
    </row>
    <row r="51" spans="1:47" s="67" customFormat="1" ht="13.5" customHeight="1">
      <c r="A51" s="37">
        <v>9</v>
      </c>
      <c r="B51" s="158" t="s">
        <v>30</v>
      </c>
      <c r="C51" s="61">
        <f>COUNTA(J51,P51,V51,AB51,AH51,AN51,AT51)</f>
        <v>0</v>
      </c>
      <c r="D51" s="54">
        <f>SUM(K51,Q51,W51,AC51,AI51,AO51,AU51)</f>
        <v>2</v>
      </c>
      <c r="E51" s="174">
        <f>SUM(F51:I51,L51:O51,R51:U51,X51:AA51,AD51:AG51,AJ51:AM51,AP51:AS51)*15</f>
        <v>30</v>
      </c>
      <c r="F51" s="62"/>
      <c r="G51" s="63"/>
      <c r="H51" s="63"/>
      <c r="I51" s="63"/>
      <c r="J51" s="64"/>
      <c r="K51" s="176"/>
      <c r="L51" s="63"/>
      <c r="M51" s="63"/>
      <c r="N51" s="63"/>
      <c r="O51" s="63"/>
      <c r="P51" s="64"/>
      <c r="Q51" s="176"/>
      <c r="R51" s="62"/>
      <c r="S51" s="63"/>
      <c r="T51" s="63"/>
      <c r="U51" s="63"/>
      <c r="V51" s="64"/>
      <c r="W51" s="176"/>
      <c r="X51" s="63"/>
      <c r="Y51" s="63"/>
      <c r="Z51" s="63"/>
      <c r="AA51" s="63"/>
      <c r="AB51" s="64"/>
      <c r="AC51" s="176"/>
      <c r="AD51" s="65"/>
      <c r="AE51" s="66"/>
      <c r="AF51" s="66"/>
      <c r="AG51" s="66"/>
      <c r="AH51" s="64"/>
      <c r="AI51" s="176"/>
      <c r="AJ51" s="66"/>
      <c r="AK51" s="66"/>
      <c r="AL51" s="66"/>
      <c r="AM51" s="66"/>
      <c r="AN51" s="64"/>
      <c r="AO51" s="176"/>
      <c r="AP51" s="65">
        <v>1</v>
      </c>
      <c r="AQ51" s="66"/>
      <c r="AR51" s="66"/>
      <c r="AS51" s="66">
        <v>1</v>
      </c>
      <c r="AT51" s="64"/>
      <c r="AU51" s="236">
        <v>2</v>
      </c>
    </row>
    <row r="52" spans="1:47" s="134" customFormat="1" ht="13.5" customHeight="1">
      <c r="A52" s="60">
        <v>10</v>
      </c>
      <c r="B52" s="158" t="s">
        <v>100</v>
      </c>
      <c r="C52" s="53">
        <f t="shared" si="6"/>
        <v>0</v>
      </c>
      <c r="D52" s="54">
        <f t="shared" si="7"/>
        <v>3</v>
      </c>
      <c r="E52" s="174">
        <f t="shared" si="8"/>
        <v>30</v>
      </c>
      <c r="F52" s="54"/>
      <c r="G52" s="56"/>
      <c r="H52" s="56"/>
      <c r="I52" s="56"/>
      <c r="J52" s="57"/>
      <c r="K52" s="204"/>
      <c r="L52" s="56"/>
      <c r="M52" s="56"/>
      <c r="N52" s="56"/>
      <c r="O52" s="56"/>
      <c r="P52" s="57"/>
      <c r="Q52" s="204"/>
      <c r="R52" s="54"/>
      <c r="S52" s="56"/>
      <c r="T52" s="56"/>
      <c r="U52" s="56"/>
      <c r="V52" s="57"/>
      <c r="W52" s="204"/>
      <c r="X52" s="56"/>
      <c r="Y52" s="56"/>
      <c r="Z52" s="56"/>
      <c r="AA52" s="56"/>
      <c r="AB52" s="57"/>
      <c r="AC52" s="204"/>
      <c r="AD52" s="54"/>
      <c r="AE52" s="56"/>
      <c r="AF52" s="56"/>
      <c r="AG52" s="56"/>
      <c r="AH52" s="57"/>
      <c r="AI52" s="204"/>
      <c r="AJ52" s="59"/>
      <c r="AK52" s="59"/>
      <c r="AL52" s="59"/>
      <c r="AM52" s="59">
        <v>2</v>
      </c>
      <c r="AN52" s="57"/>
      <c r="AO52" s="204">
        <v>3</v>
      </c>
      <c r="AP52" s="58"/>
      <c r="AQ52" s="59"/>
      <c r="AR52" s="59"/>
      <c r="AS52" s="59"/>
      <c r="AT52" s="57"/>
      <c r="AU52" s="233"/>
    </row>
    <row r="53" spans="1:47" s="49" customFormat="1" ht="13.5" customHeight="1">
      <c r="A53" s="60">
        <v>11</v>
      </c>
      <c r="B53" s="171" t="s">
        <v>123</v>
      </c>
      <c r="C53" s="53">
        <f t="shared" si="6"/>
        <v>0</v>
      </c>
      <c r="D53" s="54">
        <f t="shared" si="7"/>
        <v>10</v>
      </c>
      <c r="E53" s="174">
        <f t="shared" si="8"/>
        <v>150</v>
      </c>
      <c r="F53" s="54"/>
      <c r="G53" s="56"/>
      <c r="H53" s="56"/>
      <c r="I53" s="56"/>
      <c r="J53" s="57"/>
      <c r="K53" s="204"/>
      <c r="L53" s="56"/>
      <c r="M53" s="56"/>
      <c r="N53" s="56"/>
      <c r="O53" s="56"/>
      <c r="P53" s="57"/>
      <c r="Q53" s="204"/>
      <c r="R53" s="54"/>
      <c r="S53" s="56"/>
      <c r="T53" s="56"/>
      <c r="U53" s="56"/>
      <c r="V53" s="57"/>
      <c r="W53" s="204"/>
      <c r="X53" s="59"/>
      <c r="Y53" s="56"/>
      <c r="Z53" s="56"/>
      <c r="AA53" s="56"/>
      <c r="AB53" s="57"/>
      <c r="AC53" s="204"/>
      <c r="AD53" s="54"/>
      <c r="AE53" s="56"/>
      <c r="AF53" s="56"/>
      <c r="AG53" s="56"/>
      <c r="AH53" s="57"/>
      <c r="AI53" s="204"/>
      <c r="AJ53" s="59">
        <v>4</v>
      </c>
      <c r="AK53" s="59"/>
      <c r="AL53" s="59">
        <v>2</v>
      </c>
      <c r="AM53" s="59">
        <v>2</v>
      </c>
      <c r="AN53" s="57"/>
      <c r="AO53" s="204">
        <v>8</v>
      </c>
      <c r="AP53" s="58">
        <v>2</v>
      </c>
      <c r="AQ53" s="59"/>
      <c r="AR53" s="59"/>
      <c r="AS53" s="59"/>
      <c r="AT53" s="57"/>
      <c r="AU53" s="233">
        <v>2</v>
      </c>
    </row>
    <row r="54" spans="1:47" s="49" customFormat="1" ht="13.5" customHeight="1">
      <c r="A54" s="37">
        <v>12</v>
      </c>
      <c r="B54" s="171" t="s">
        <v>105</v>
      </c>
      <c r="C54" s="53">
        <f t="shared" si="6"/>
        <v>0</v>
      </c>
      <c r="D54" s="54">
        <f t="shared" si="7"/>
        <v>8</v>
      </c>
      <c r="E54" s="174">
        <f t="shared" si="8"/>
        <v>0</v>
      </c>
      <c r="F54" s="54"/>
      <c r="G54" s="56"/>
      <c r="H54" s="56"/>
      <c r="I54" s="56"/>
      <c r="J54" s="57"/>
      <c r="K54" s="204"/>
      <c r="L54" s="56"/>
      <c r="M54" s="56"/>
      <c r="N54" s="56"/>
      <c r="O54" s="56"/>
      <c r="P54" s="57"/>
      <c r="Q54" s="204"/>
      <c r="R54" s="54"/>
      <c r="S54" s="56"/>
      <c r="T54" s="56"/>
      <c r="U54" s="56"/>
      <c r="V54" s="57"/>
      <c r="W54" s="204"/>
      <c r="X54" s="56"/>
      <c r="Y54" s="56"/>
      <c r="Z54" s="56"/>
      <c r="AA54" s="56"/>
      <c r="AB54" s="57"/>
      <c r="AC54" s="204"/>
      <c r="AD54" s="54"/>
      <c r="AE54" s="56"/>
      <c r="AF54" s="56"/>
      <c r="AG54" s="56"/>
      <c r="AH54" s="57"/>
      <c r="AI54" s="204"/>
      <c r="AJ54" s="59"/>
      <c r="AK54" s="59"/>
      <c r="AL54" s="59"/>
      <c r="AM54" s="59"/>
      <c r="AN54" s="57"/>
      <c r="AO54" s="204"/>
      <c r="AP54" s="51"/>
      <c r="AQ54" s="157"/>
      <c r="AR54" s="157"/>
      <c r="AS54" s="157"/>
      <c r="AT54" s="57"/>
      <c r="AU54" s="233">
        <v>8</v>
      </c>
    </row>
    <row r="55" spans="1:47" s="49" customFormat="1" ht="13.5" customHeight="1">
      <c r="A55" s="60">
        <v>13</v>
      </c>
      <c r="B55" s="132" t="s">
        <v>32</v>
      </c>
      <c r="C55" s="53">
        <f t="shared" si="6"/>
        <v>0</v>
      </c>
      <c r="D55" s="54">
        <f t="shared" si="7"/>
        <v>1</v>
      </c>
      <c r="E55" s="174">
        <f t="shared" si="8"/>
        <v>15</v>
      </c>
      <c r="F55" s="54"/>
      <c r="G55" s="56"/>
      <c r="H55" s="56"/>
      <c r="I55" s="56"/>
      <c r="J55" s="57"/>
      <c r="K55" s="204"/>
      <c r="L55" s="56"/>
      <c r="M55" s="56"/>
      <c r="N55" s="56"/>
      <c r="O55" s="56"/>
      <c r="P55" s="57"/>
      <c r="Q55" s="204"/>
      <c r="R55" s="54"/>
      <c r="S55" s="56"/>
      <c r="T55" s="56"/>
      <c r="U55" s="56"/>
      <c r="V55" s="57"/>
      <c r="W55" s="204"/>
      <c r="X55" s="56"/>
      <c r="Y55" s="56"/>
      <c r="Z55" s="56"/>
      <c r="AA55" s="56"/>
      <c r="AB55" s="57"/>
      <c r="AC55" s="204"/>
      <c r="AD55" s="54"/>
      <c r="AE55" s="56"/>
      <c r="AF55" s="56"/>
      <c r="AG55" s="56"/>
      <c r="AH55" s="57"/>
      <c r="AI55" s="204"/>
      <c r="AJ55" s="56"/>
      <c r="AK55" s="56"/>
      <c r="AL55" s="56"/>
      <c r="AM55" s="56">
        <v>1</v>
      </c>
      <c r="AN55" s="57"/>
      <c r="AO55" s="204">
        <v>1</v>
      </c>
      <c r="AP55" s="54"/>
      <c r="AQ55" s="56"/>
      <c r="AR55" s="56"/>
      <c r="AS55" s="59"/>
      <c r="AT55" s="57"/>
      <c r="AU55" s="233"/>
    </row>
    <row r="56" spans="1:47" s="49" customFormat="1" ht="13.5" customHeight="1">
      <c r="A56" s="60">
        <v>14</v>
      </c>
      <c r="B56" s="132" t="s">
        <v>63</v>
      </c>
      <c r="C56" s="53">
        <f t="shared" si="6"/>
        <v>0</v>
      </c>
      <c r="D56" s="54">
        <f t="shared" si="7"/>
        <v>2</v>
      </c>
      <c r="E56" s="174">
        <f t="shared" si="8"/>
        <v>30</v>
      </c>
      <c r="F56" s="54"/>
      <c r="G56" s="56"/>
      <c r="H56" s="56"/>
      <c r="I56" s="56"/>
      <c r="J56" s="57"/>
      <c r="K56" s="204"/>
      <c r="L56" s="56"/>
      <c r="M56" s="56"/>
      <c r="N56" s="56"/>
      <c r="O56" s="56"/>
      <c r="P56" s="57"/>
      <c r="Q56" s="204"/>
      <c r="R56" s="54"/>
      <c r="S56" s="56"/>
      <c r="T56" s="56"/>
      <c r="U56" s="56"/>
      <c r="V56" s="57"/>
      <c r="W56" s="204"/>
      <c r="X56" s="56"/>
      <c r="Y56" s="56"/>
      <c r="Z56" s="56"/>
      <c r="AA56" s="56"/>
      <c r="AB56" s="57"/>
      <c r="AC56" s="204"/>
      <c r="AD56" s="54"/>
      <c r="AE56" s="56"/>
      <c r="AF56" s="56"/>
      <c r="AG56" s="56"/>
      <c r="AH56" s="57"/>
      <c r="AI56" s="204"/>
      <c r="AJ56" s="56"/>
      <c r="AK56" s="56"/>
      <c r="AL56" s="56"/>
      <c r="AM56" s="56"/>
      <c r="AN56" s="57"/>
      <c r="AO56" s="204"/>
      <c r="AP56" s="54"/>
      <c r="AQ56" s="56"/>
      <c r="AR56" s="56"/>
      <c r="AS56" s="59">
        <v>2</v>
      </c>
      <c r="AT56" s="57"/>
      <c r="AU56" s="233">
        <v>2</v>
      </c>
    </row>
    <row r="57" spans="1:47" s="49" customFormat="1" ht="13.5" customHeight="1">
      <c r="A57" s="37">
        <v>15</v>
      </c>
      <c r="B57" s="132" t="s">
        <v>60</v>
      </c>
      <c r="C57" s="53">
        <f t="shared" si="6"/>
        <v>0</v>
      </c>
      <c r="D57" s="54">
        <f t="shared" si="7"/>
        <v>5</v>
      </c>
      <c r="E57" s="174">
        <f t="shared" si="8"/>
        <v>0</v>
      </c>
      <c r="F57" s="54"/>
      <c r="G57" s="56"/>
      <c r="H57" s="56"/>
      <c r="I57" s="56"/>
      <c r="J57" s="57"/>
      <c r="K57" s="204"/>
      <c r="L57" s="56"/>
      <c r="M57" s="56"/>
      <c r="N57" s="56"/>
      <c r="O57" s="56"/>
      <c r="P57" s="57"/>
      <c r="Q57" s="204"/>
      <c r="R57" s="54"/>
      <c r="S57" s="56"/>
      <c r="T57" s="56"/>
      <c r="U57" s="56"/>
      <c r="V57" s="57"/>
      <c r="W57" s="204"/>
      <c r="X57" s="56"/>
      <c r="Y57" s="56"/>
      <c r="Z57" s="56"/>
      <c r="AA57" s="56"/>
      <c r="AB57" s="57"/>
      <c r="AC57" s="204"/>
      <c r="AD57" s="54"/>
      <c r="AE57" s="56"/>
      <c r="AF57" s="56"/>
      <c r="AG57" s="56"/>
      <c r="AH57" s="57"/>
      <c r="AI57" s="204"/>
      <c r="AJ57" s="56"/>
      <c r="AK57" s="56"/>
      <c r="AL57" s="56"/>
      <c r="AM57" s="56"/>
      <c r="AN57" s="57"/>
      <c r="AO57" s="204"/>
      <c r="AP57" s="54"/>
      <c r="AQ57" s="56"/>
      <c r="AR57" s="56"/>
      <c r="AS57" s="59">
        <v>0</v>
      </c>
      <c r="AT57" s="57"/>
      <c r="AU57" s="233">
        <v>5</v>
      </c>
    </row>
    <row r="58" spans="1:47" s="49" customFormat="1" ht="13.5" customHeight="1" thickBot="1">
      <c r="A58" s="60">
        <v>16</v>
      </c>
      <c r="B58" s="125" t="s">
        <v>44</v>
      </c>
      <c r="C58" s="126">
        <f t="shared" si="6"/>
        <v>0</v>
      </c>
      <c r="D58" s="246">
        <f t="shared" si="7"/>
        <v>10</v>
      </c>
      <c r="E58" s="247">
        <f t="shared" si="8"/>
        <v>0</v>
      </c>
      <c r="F58" s="127"/>
      <c r="G58" s="128"/>
      <c r="H58" s="128"/>
      <c r="I58" s="128"/>
      <c r="J58" s="129"/>
      <c r="K58" s="211"/>
      <c r="L58" s="128"/>
      <c r="M58" s="128"/>
      <c r="N58" s="128"/>
      <c r="O58" s="128"/>
      <c r="P58" s="129"/>
      <c r="Q58" s="211"/>
      <c r="R58" s="127"/>
      <c r="S58" s="128"/>
      <c r="T58" s="128"/>
      <c r="U58" s="128"/>
      <c r="V58" s="129"/>
      <c r="W58" s="211"/>
      <c r="X58" s="128"/>
      <c r="Y58" s="128"/>
      <c r="Z58" s="128"/>
      <c r="AA58" s="128"/>
      <c r="AB58" s="129"/>
      <c r="AC58" s="211"/>
      <c r="AD58" s="127"/>
      <c r="AE58" s="128"/>
      <c r="AF58" s="128"/>
      <c r="AG58" s="128"/>
      <c r="AH58" s="129"/>
      <c r="AI58" s="211"/>
      <c r="AJ58" s="130"/>
      <c r="AK58" s="130"/>
      <c r="AL58" s="130"/>
      <c r="AM58" s="131"/>
      <c r="AN58" s="129"/>
      <c r="AO58" s="211"/>
      <c r="AP58" s="76"/>
      <c r="AQ58" s="130"/>
      <c r="AR58" s="130"/>
      <c r="AS58" s="130">
        <v>0</v>
      </c>
      <c r="AT58" s="129"/>
      <c r="AU58" s="237">
        <v>10</v>
      </c>
    </row>
    <row r="59" spans="1:47" s="17" customFormat="1" ht="9" customHeight="1" hidden="1" thickBot="1">
      <c r="A59" s="135">
        <v>18</v>
      </c>
      <c r="B59" s="70"/>
      <c r="C59" s="71"/>
      <c r="D59" s="71"/>
      <c r="E59" s="175"/>
      <c r="F59" s="71"/>
      <c r="G59" s="71"/>
      <c r="H59" s="71"/>
      <c r="I59" s="71"/>
      <c r="J59" s="71"/>
      <c r="K59" s="212"/>
      <c r="L59" s="71"/>
      <c r="M59" s="71"/>
      <c r="N59" s="71"/>
      <c r="O59" s="71"/>
      <c r="P59" s="71"/>
      <c r="Q59" s="212"/>
      <c r="R59" s="71"/>
      <c r="S59" s="71"/>
      <c r="T59" s="71"/>
      <c r="U59" s="71"/>
      <c r="V59" s="71"/>
      <c r="W59" s="212"/>
      <c r="X59" s="71"/>
      <c r="Y59" s="71"/>
      <c r="Z59" s="71"/>
      <c r="AA59" s="71"/>
      <c r="AB59" s="71"/>
      <c r="AC59" s="212"/>
      <c r="AD59" s="71"/>
      <c r="AE59" s="71"/>
      <c r="AF59" s="71"/>
      <c r="AG59" s="71"/>
      <c r="AH59" s="71"/>
      <c r="AI59" s="212"/>
      <c r="AJ59" s="71"/>
      <c r="AK59" s="71"/>
      <c r="AL59" s="71"/>
      <c r="AM59" s="71"/>
      <c r="AN59" s="71"/>
      <c r="AO59" s="212"/>
      <c r="AP59" s="71"/>
      <c r="AQ59" s="71"/>
      <c r="AR59" s="71"/>
      <c r="AS59" s="71"/>
      <c r="AT59" s="71"/>
      <c r="AU59" s="219"/>
    </row>
    <row r="60" spans="1:47" s="17" customFormat="1" ht="10.5" customHeight="1" hidden="1" thickBot="1">
      <c r="A60" s="52">
        <v>19</v>
      </c>
      <c r="B60" s="72">
        <f>SUM(C9:C58)</f>
        <v>15</v>
      </c>
      <c r="C60" s="73">
        <f>SUM(C28:C58,C19:C26,C10:C17)</f>
        <v>15</v>
      </c>
      <c r="D60" s="73">
        <f>SUM(D28:D58,D19:D26,D10:D17)</f>
        <v>282</v>
      </c>
      <c r="E60" s="73">
        <f>SUM(E28:E58,E19:E26,E10:E17)</f>
        <v>3180</v>
      </c>
      <c r="F60" s="74">
        <f>SUM(F9:F58)</f>
        <v>11</v>
      </c>
      <c r="G60" s="72">
        <f>SUM(G9:G58)</f>
        <v>9</v>
      </c>
      <c r="H60" s="72">
        <f>SUM(H9:H58)</f>
        <v>2</v>
      </c>
      <c r="I60" s="72">
        <f>SUM(I9:I58)</f>
        <v>2</v>
      </c>
      <c r="J60" s="122">
        <f>COUNTA(J9:J58)</f>
        <v>2</v>
      </c>
      <c r="K60" s="213"/>
      <c r="L60" s="72">
        <f>SUM(L9:L58)</f>
        <v>10</v>
      </c>
      <c r="M60" s="72">
        <f>SUM(M9:M58)</f>
        <v>8</v>
      </c>
      <c r="N60" s="72">
        <f>SUM(N9:N58)</f>
        <v>5</v>
      </c>
      <c r="O60" s="72">
        <f>SUM(O9:O58)</f>
        <v>2</v>
      </c>
      <c r="P60" s="72">
        <f>COUNTA(P9:P58)</f>
        <v>3</v>
      </c>
      <c r="Q60" s="213"/>
      <c r="R60" s="72">
        <f>SUM(R9:R58)</f>
        <v>10</v>
      </c>
      <c r="S60" s="72">
        <f>SUM(S9:S58)</f>
        <v>8</v>
      </c>
      <c r="T60" s="72">
        <f>SUM(T9:T58)</f>
        <v>7</v>
      </c>
      <c r="U60" s="72">
        <f>SUM(U9:U58)</f>
        <v>1</v>
      </c>
      <c r="V60" s="72">
        <f>COUNTA(V9:V58)</f>
        <v>2</v>
      </c>
      <c r="W60" s="213"/>
      <c r="X60" s="72">
        <f>SUM(X9:X58)</f>
        <v>13</v>
      </c>
      <c r="Y60" s="72">
        <f>SUM(Y9:Y58)</f>
        <v>5</v>
      </c>
      <c r="Z60" s="72">
        <f>SUM(Z9:Z58)</f>
        <v>11</v>
      </c>
      <c r="AA60" s="72">
        <f>SUM(AA9:AA58)</f>
        <v>0</v>
      </c>
      <c r="AB60" s="72">
        <f>COUNTA(AB9:AB58)</f>
        <v>3</v>
      </c>
      <c r="AC60" s="213"/>
      <c r="AD60" s="72">
        <f>SUM(AD9:AD58)</f>
        <v>11</v>
      </c>
      <c r="AE60" s="72">
        <f>SUM(AE9:AE58)</f>
        <v>4</v>
      </c>
      <c r="AF60" s="72">
        <f>SUM(AF9:AF58)</f>
        <v>6.5</v>
      </c>
      <c r="AG60" s="72">
        <f>SUM(AG9:AG58)</f>
        <v>5.5</v>
      </c>
      <c r="AH60" s="72">
        <f>COUNTA(AH9:AH58)</f>
        <v>3</v>
      </c>
      <c r="AI60" s="213"/>
      <c r="AJ60" s="72">
        <f>SUM(AJ9:AJ58)</f>
        <v>13</v>
      </c>
      <c r="AK60" s="72">
        <f>SUM(AK9:AK58)</f>
        <v>2</v>
      </c>
      <c r="AL60" s="72">
        <f>SUM(AL9:AL58)</f>
        <v>5</v>
      </c>
      <c r="AM60" s="72">
        <f>SUM(AM9:AM58)</f>
        <v>8</v>
      </c>
      <c r="AN60" s="72">
        <f>COUNTA(AN9:AN58)</f>
        <v>2</v>
      </c>
      <c r="AO60" s="213"/>
      <c r="AP60" s="72">
        <f>SUM(AP9:AP58)</f>
        <v>5</v>
      </c>
      <c r="AQ60" s="72">
        <f>SUM(AQ9:AQ58)</f>
        <v>0</v>
      </c>
      <c r="AR60" s="72">
        <f>SUM(AR9:AR58)</f>
        <v>0</v>
      </c>
      <c r="AS60" s="72">
        <f>SUM(AS9:AS58)</f>
        <v>3</v>
      </c>
      <c r="AT60" s="72">
        <f>COUNTA(AT9:AT58)</f>
        <v>0</v>
      </c>
      <c r="AU60" s="238"/>
    </row>
    <row r="61" spans="1:47" s="49" customFormat="1" ht="17.25" customHeight="1" hidden="1" thickBot="1">
      <c r="A61" s="52">
        <v>20</v>
      </c>
      <c r="B61" s="75"/>
      <c r="C61" s="76"/>
      <c r="D61" s="76"/>
      <c r="E61" s="76"/>
      <c r="F61" s="76"/>
      <c r="G61" s="76"/>
      <c r="H61" s="76"/>
      <c r="I61" s="76"/>
      <c r="J61" s="76"/>
      <c r="K61" s="214"/>
      <c r="L61" s="76"/>
      <c r="M61" s="76"/>
      <c r="N61" s="76"/>
      <c r="O61" s="76"/>
      <c r="P61" s="76"/>
      <c r="Q61" s="214"/>
      <c r="R61" s="76"/>
      <c r="S61" s="76"/>
      <c r="T61" s="76"/>
      <c r="U61" s="76"/>
      <c r="V61" s="76"/>
      <c r="W61" s="214"/>
      <c r="X61" s="76"/>
      <c r="Y61" s="76"/>
      <c r="Z61" s="76"/>
      <c r="AA61" s="76"/>
      <c r="AB61" s="76"/>
      <c r="AC61" s="214"/>
      <c r="AD61" s="76"/>
      <c r="AE61" s="76"/>
      <c r="AF61" s="76"/>
      <c r="AG61" s="76"/>
      <c r="AH61" s="76"/>
      <c r="AI61" s="214"/>
      <c r="AJ61" s="76"/>
      <c r="AK61" s="76"/>
      <c r="AL61" s="76"/>
      <c r="AM61" s="76"/>
      <c r="AN61" s="76"/>
      <c r="AO61" s="214"/>
      <c r="AP61" s="76"/>
      <c r="AQ61" s="76"/>
      <c r="AR61" s="76"/>
      <c r="AS61" s="76"/>
      <c r="AT61" s="76"/>
      <c r="AU61" s="218"/>
    </row>
    <row r="62" spans="1:47" s="49" customFormat="1" ht="12" customHeight="1" hidden="1" thickBot="1">
      <c r="A62" s="135">
        <v>21</v>
      </c>
      <c r="B62" s="77" t="s">
        <v>55</v>
      </c>
      <c r="C62" s="78"/>
      <c r="D62" s="78"/>
      <c r="E62" s="47" t="e">
        <f>SUM(E63:E66)</f>
        <v>#REF!</v>
      </c>
      <c r="F62" s="79"/>
      <c r="G62" s="79"/>
      <c r="H62" s="79"/>
      <c r="I62" s="79"/>
      <c r="J62" s="79"/>
      <c r="K62" s="215"/>
      <c r="L62" s="79"/>
      <c r="M62" s="79"/>
      <c r="N62" s="79"/>
      <c r="O62" s="79"/>
      <c r="P62" s="79"/>
      <c r="Q62" s="215"/>
      <c r="R62" s="79"/>
      <c r="S62" s="79"/>
      <c r="T62" s="79"/>
      <c r="U62" s="79"/>
      <c r="V62" s="79"/>
      <c r="W62" s="215"/>
      <c r="X62" s="79"/>
      <c r="Y62" s="79"/>
      <c r="Z62" s="79"/>
      <c r="AA62" s="79"/>
      <c r="AB62" s="79"/>
      <c r="AC62" s="215"/>
      <c r="AD62" s="79"/>
      <c r="AE62" s="79"/>
      <c r="AF62" s="79"/>
      <c r="AG62" s="79"/>
      <c r="AH62" s="79"/>
      <c r="AI62" s="215"/>
      <c r="AJ62" s="79"/>
      <c r="AK62" s="79"/>
      <c r="AL62" s="79"/>
      <c r="AM62" s="79"/>
      <c r="AN62" s="79"/>
      <c r="AO62" s="215"/>
      <c r="AP62" s="79"/>
      <c r="AQ62" s="79"/>
      <c r="AR62" s="79"/>
      <c r="AS62" s="79"/>
      <c r="AT62" s="79"/>
      <c r="AU62" s="220"/>
    </row>
    <row r="63" spans="1:47" s="17" customFormat="1" ht="11.25" customHeight="1" hidden="1">
      <c r="A63" s="52">
        <v>22</v>
      </c>
      <c r="B63" s="33"/>
      <c r="C63" s="53">
        <f>COUNTA(K63,Q63,W63,AC63,AI63,AO63,AU63,#REF!)</f>
        <v>1</v>
      </c>
      <c r="D63" s="54"/>
      <c r="E63" s="55" t="e">
        <f>SUM(F63:I63,L63:O63,R63:U63,X63:AA63,AD63:AG63,AJ63:AM63,AP63:AS63,#REF!)*15</f>
        <v>#REF!</v>
      </c>
      <c r="F63" s="35"/>
      <c r="G63" s="35"/>
      <c r="H63" s="35"/>
      <c r="I63" s="35"/>
      <c r="J63" s="36"/>
      <c r="K63" s="177"/>
      <c r="L63" s="35"/>
      <c r="M63" s="35"/>
      <c r="N63" s="35"/>
      <c r="O63" s="35"/>
      <c r="P63" s="36"/>
      <c r="Q63" s="177"/>
      <c r="R63" s="34"/>
      <c r="S63" s="35"/>
      <c r="T63" s="35"/>
      <c r="U63" s="35"/>
      <c r="V63" s="36"/>
      <c r="W63" s="177"/>
      <c r="X63" s="35"/>
      <c r="Y63" s="35"/>
      <c r="Z63" s="35"/>
      <c r="AA63" s="35"/>
      <c r="AB63" s="36"/>
      <c r="AC63" s="177"/>
      <c r="AD63" s="34"/>
      <c r="AE63" s="35"/>
      <c r="AF63" s="35"/>
      <c r="AG63" s="35"/>
      <c r="AH63" s="36"/>
      <c r="AI63" s="177"/>
      <c r="AJ63" s="35"/>
      <c r="AK63" s="35"/>
      <c r="AL63" s="35"/>
      <c r="AM63" s="35"/>
      <c r="AN63" s="36"/>
      <c r="AO63" s="177"/>
      <c r="AP63" s="34"/>
      <c r="AQ63" s="35"/>
      <c r="AR63" s="35"/>
      <c r="AS63" s="35"/>
      <c r="AT63" s="36"/>
      <c r="AU63" s="238"/>
    </row>
    <row r="64" spans="1:47" s="17" customFormat="1" ht="11.25" customHeight="1" hidden="1">
      <c r="A64" s="52"/>
      <c r="B64" s="81"/>
      <c r="C64" s="53">
        <f>COUNTA(K64,Q64,W64,AC64,AI64,AO64,AU64,#REF!)</f>
        <v>1</v>
      </c>
      <c r="D64" s="54"/>
      <c r="E64" s="55" t="e">
        <f>SUM(F64:I64,L64:O64,R64:U64,X64:AA64,AD64:AG64,AJ64:AM64,AP64:AS64,#REF!)*15</f>
        <v>#REF!</v>
      </c>
      <c r="F64" s="35"/>
      <c r="G64" s="35"/>
      <c r="H64" s="35"/>
      <c r="I64" s="35"/>
      <c r="J64" s="36"/>
      <c r="K64" s="177"/>
      <c r="L64" s="35"/>
      <c r="M64" s="35"/>
      <c r="N64" s="35"/>
      <c r="O64" s="35"/>
      <c r="P64" s="36"/>
      <c r="Q64" s="177"/>
      <c r="R64" s="34"/>
      <c r="S64" s="35"/>
      <c r="T64" s="35"/>
      <c r="U64" s="35"/>
      <c r="V64" s="36"/>
      <c r="W64" s="177"/>
      <c r="X64" s="35"/>
      <c r="Y64" s="35"/>
      <c r="Z64" s="35"/>
      <c r="AA64" s="35"/>
      <c r="AB64" s="36"/>
      <c r="AC64" s="177"/>
      <c r="AD64" s="34"/>
      <c r="AE64" s="35"/>
      <c r="AF64" s="35"/>
      <c r="AG64" s="35"/>
      <c r="AH64" s="36"/>
      <c r="AI64" s="177"/>
      <c r="AJ64" s="35"/>
      <c r="AK64" s="35"/>
      <c r="AL64" s="35"/>
      <c r="AM64" s="35"/>
      <c r="AN64" s="36"/>
      <c r="AO64" s="177"/>
      <c r="AP64" s="34"/>
      <c r="AQ64" s="35"/>
      <c r="AR64" s="35"/>
      <c r="AS64" s="35"/>
      <c r="AT64" s="36"/>
      <c r="AU64" s="238"/>
    </row>
    <row r="65" spans="1:47" s="17" customFormat="1" ht="11.25" customHeight="1" hidden="1">
      <c r="A65" s="52"/>
      <c r="B65" s="81"/>
      <c r="C65" s="53">
        <f>COUNTA(K65,Q65,W65,AC65,AI65,AO65,AU65,#REF!)</f>
        <v>1</v>
      </c>
      <c r="D65" s="54"/>
      <c r="E65" s="55" t="e">
        <f>SUM(F65:I65,L65:O65,R65:U65,X65:AA65,AD65:AG65,AJ65:AM65,AP65:AS65,#REF!)*15</f>
        <v>#REF!</v>
      </c>
      <c r="F65" s="35"/>
      <c r="G65" s="35"/>
      <c r="H65" s="35"/>
      <c r="I65" s="35"/>
      <c r="J65" s="36"/>
      <c r="K65" s="177"/>
      <c r="L65" s="35"/>
      <c r="M65" s="35"/>
      <c r="N65" s="35"/>
      <c r="O65" s="35"/>
      <c r="P65" s="36"/>
      <c r="Q65" s="177"/>
      <c r="R65" s="34"/>
      <c r="S65" s="35"/>
      <c r="T65" s="35"/>
      <c r="U65" s="35"/>
      <c r="V65" s="36"/>
      <c r="W65" s="177"/>
      <c r="X65" s="35"/>
      <c r="Y65" s="35"/>
      <c r="Z65" s="35"/>
      <c r="AA65" s="35"/>
      <c r="AB65" s="36"/>
      <c r="AC65" s="177"/>
      <c r="AD65" s="34"/>
      <c r="AE65" s="35"/>
      <c r="AF65" s="35"/>
      <c r="AG65" s="35"/>
      <c r="AH65" s="36"/>
      <c r="AI65" s="177"/>
      <c r="AJ65" s="35"/>
      <c r="AK65" s="35"/>
      <c r="AL65" s="35"/>
      <c r="AM65" s="35"/>
      <c r="AN65" s="36"/>
      <c r="AO65" s="177"/>
      <c r="AP65" s="34"/>
      <c r="AQ65" s="35"/>
      <c r="AR65" s="35"/>
      <c r="AS65" s="35"/>
      <c r="AT65" s="36"/>
      <c r="AU65" s="238"/>
    </row>
    <row r="66" spans="1:47" s="17" customFormat="1" ht="11.25" customHeight="1" hidden="1">
      <c r="A66" s="52">
        <v>23</v>
      </c>
      <c r="B66" s="81"/>
      <c r="C66" s="53">
        <f>COUNTA(K66,Q66,W66,AC66,AI66,AO66,AU66,#REF!)</f>
        <v>1</v>
      </c>
      <c r="D66" s="54"/>
      <c r="E66" s="55" t="e">
        <f>SUM(F66:I66,L66:O66,R66:U66,X66:AA66,AD66:AG66,AJ66:AM66,AP66:AS66,#REF!)*15</f>
        <v>#REF!</v>
      </c>
      <c r="F66" s="35"/>
      <c r="G66" s="35"/>
      <c r="H66" s="35"/>
      <c r="I66" s="35"/>
      <c r="J66" s="36"/>
      <c r="K66" s="177"/>
      <c r="L66" s="35"/>
      <c r="M66" s="35"/>
      <c r="N66" s="35"/>
      <c r="O66" s="35"/>
      <c r="P66" s="36"/>
      <c r="Q66" s="177"/>
      <c r="R66" s="34"/>
      <c r="S66" s="35"/>
      <c r="T66" s="35"/>
      <c r="U66" s="35"/>
      <c r="V66" s="36"/>
      <c r="W66" s="177"/>
      <c r="X66" s="35"/>
      <c r="Y66" s="35"/>
      <c r="Z66" s="35"/>
      <c r="AA66" s="35"/>
      <c r="AB66" s="36"/>
      <c r="AC66" s="177"/>
      <c r="AD66" s="34"/>
      <c r="AE66" s="35"/>
      <c r="AF66" s="35"/>
      <c r="AG66" s="35"/>
      <c r="AH66" s="36"/>
      <c r="AI66" s="177"/>
      <c r="AJ66" s="35"/>
      <c r="AK66" s="35"/>
      <c r="AL66" s="35"/>
      <c r="AM66" s="35"/>
      <c r="AN66" s="36"/>
      <c r="AO66" s="177"/>
      <c r="AP66" s="34"/>
      <c r="AQ66" s="35"/>
      <c r="AR66" s="35"/>
      <c r="AS66" s="35"/>
      <c r="AT66" s="36"/>
      <c r="AU66" s="238"/>
    </row>
    <row r="67" spans="1:47" s="17" customFormat="1" ht="12.75" customHeight="1">
      <c r="A67" s="82"/>
      <c r="B67" s="83" t="s">
        <v>33</v>
      </c>
      <c r="C67" s="30"/>
      <c r="D67" s="30"/>
      <c r="E67" s="32"/>
      <c r="F67" s="32"/>
      <c r="G67" s="32"/>
      <c r="H67" s="32"/>
      <c r="I67" s="32"/>
      <c r="J67" s="32"/>
      <c r="K67" s="207"/>
      <c r="L67" s="32"/>
      <c r="M67" s="32"/>
      <c r="N67" s="32"/>
      <c r="O67" s="32"/>
      <c r="P67" s="32"/>
      <c r="Q67" s="207"/>
      <c r="R67" s="32"/>
      <c r="S67" s="32"/>
      <c r="T67" s="32"/>
      <c r="U67" s="32"/>
      <c r="V67" s="32"/>
      <c r="W67" s="207"/>
      <c r="X67" s="32"/>
      <c r="Y67" s="32"/>
      <c r="Z67" s="32"/>
      <c r="AA67" s="32"/>
      <c r="AB67" s="32"/>
      <c r="AC67" s="207"/>
      <c r="AD67" s="32"/>
      <c r="AE67" s="32"/>
      <c r="AF67" s="32"/>
      <c r="AG67" s="32"/>
      <c r="AH67" s="32"/>
      <c r="AI67" s="207"/>
      <c r="AJ67" s="32"/>
      <c r="AK67" s="32"/>
      <c r="AL67" s="32"/>
      <c r="AM67" s="32"/>
      <c r="AN67" s="32"/>
      <c r="AO67" s="207"/>
      <c r="AP67" s="32"/>
      <c r="AQ67" s="32"/>
      <c r="AR67" s="32"/>
      <c r="AS67" s="32"/>
      <c r="AT67" s="32"/>
      <c r="AU67" s="217"/>
    </row>
    <row r="68" spans="1:47" s="17" customFormat="1" ht="12.75" customHeight="1">
      <c r="A68" s="151"/>
      <c r="B68" s="152"/>
      <c r="C68" s="154">
        <f>SUM(C10:C17,C19:C26,C28:C41,C43:C58)</f>
        <v>15</v>
      </c>
      <c r="D68" s="154">
        <f>SUM(D10:D17,D19:D26,D28:D41,D43:D58)</f>
        <v>210</v>
      </c>
      <c r="E68" s="154">
        <f>SUM(E10:E17,E19:E26,E28:E41,E43:E58)</f>
        <v>2505</v>
      </c>
      <c r="F68" s="150">
        <f>SUM(F63:F66)+F60</f>
        <v>11</v>
      </c>
      <c r="G68" s="150">
        <f>SUM(G63:G66)+G60</f>
        <v>9</v>
      </c>
      <c r="H68" s="150">
        <f>SUM(H63:H66)+H60</f>
        <v>2</v>
      </c>
      <c r="I68" s="150">
        <f>SUM(I63:I66)+I60</f>
        <v>2</v>
      </c>
      <c r="J68" s="155">
        <f>COUNTA(J63:J66)+J60</f>
        <v>2</v>
      </c>
      <c r="K68" s="216">
        <f>SUM(K10:K58)</f>
        <v>29</v>
      </c>
      <c r="L68" s="153">
        <f>SUM(L63:L66)+L60</f>
        <v>10</v>
      </c>
      <c r="M68" s="150">
        <f>SUM(M63:M66)+M60</f>
        <v>8</v>
      </c>
      <c r="N68" s="150">
        <f>SUM(N63:N66)+N60</f>
        <v>5</v>
      </c>
      <c r="O68" s="150">
        <f>SUM(O63:O66)+O60</f>
        <v>2</v>
      </c>
      <c r="P68" s="155">
        <f>COUNTA(P63:P66)+P60</f>
        <v>3</v>
      </c>
      <c r="Q68" s="216">
        <f>SUM(Q10:Q58)</f>
        <v>31</v>
      </c>
      <c r="R68" s="153">
        <f>SUM(R63:R66)+R60</f>
        <v>10</v>
      </c>
      <c r="S68" s="150">
        <f>SUM(S63:S66)+S60</f>
        <v>8</v>
      </c>
      <c r="T68" s="150">
        <f>SUM(T63:T66)+T60</f>
        <v>7</v>
      </c>
      <c r="U68" s="150">
        <f>SUM(U63:U66)+U60</f>
        <v>1</v>
      </c>
      <c r="V68" s="155">
        <f>COUNTA(V63:V66)+V60</f>
        <v>2</v>
      </c>
      <c r="W68" s="216">
        <f>SUM(W10:W58)</f>
        <v>28</v>
      </c>
      <c r="X68" s="153">
        <f>SUM(X63:X66)+X60</f>
        <v>13</v>
      </c>
      <c r="Y68" s="150">
        <f>SUM(Y63:Y66)+Y60</f>
        <v>5</v>
      </c>
      <c r="Z68" s="150">
        <f>SUM(Z63:Z66)+Z60</f>
        <v>11</v>
      </c>
      <c r="AA68" s="150">
        <f>SUM(AA63:AA66)+AA60</f>
        <v>0</v>
      </c>
      <c r="AB68" s="155">
        <f>COUNTA(AB63:AB66)+AB60</f>
        <v>3</v>
      </c>
      <c r="AC68" s="216">
        <f>SUM(AC10:AC58)</f>
        <v>32</v>
      </c>
      <c r="AD68" s="153">
        <f>SUM(AD63:AD66)+AD60</f>
        <v>11</v>
      </c>
      <c r="AE68" s="150">
        <f>SUM(AE63:AE66)+AE60</f>
        <v>4</v>
      </c>
      <c r="AF68" s="150">
        <f>SUM(AF63:AF66)+AF60</f>
        <v>6.5</v>
      </c>
      <c r="AG68" s="150">
        <f>SUM(AG63:AG66)+AG60</f>
        <v>5.5</v>
      </c>
      <c r="AH68" s="155">
        <f>COUNTA(AH63:AH66)+AH60</f>
        <v>3</v>
      </c>
      <c r="AI68" s="216">
        <f>SUM(AI10:AI58)</f>
        <v>29</v>
      </c>
      <c r="AJ68" s="153">
        <f>SUM(AJ63:AJ66)+AJ60</f>
        <v>13</v>
      </c>
      <c r="AK68" s="150">
        <f>SUM(AK63:AK66)+AK60</f>
        <v>2</v>
      </c>
      <c r="AL68" s="150">
        <f>SUM(AL63:AL66)+AL60</f>
        <v>5</v>
      </c>
      <c r="AM68" s="150">
        <f>SUM(AM63:AM66)+AM60</f>
        <v>8</v>
      </c>
      <c r="AN68" s="155">
        <f>COUNTA(AN63:AN66)+AN60</f>
        <v>2</v>
      </c>
      <c r="AO68" s="216">
        <f>SUM(AO10:AO58)</f>
        <v>31</v>
      </c>
      <c r="AP68" s="153">
        <f>SUM(AP63:AP66)+AP60</f>
        <v>5</v>
      </c>
      <c r="AQ68" s="150">
        <f>SUM(AQ63:AQ66)+AQ60</f>
        <v>0</v>
      </c>
      <c r="AR68" s="150">
        <f>SUM(AR63:AR66)+AR60</f>
        <v>0</v>
      </c>
      <c r="AS68" s="150">
        <f>SUM(AS63:AS66)+AS60</f>
        <v>3</v>
      </c>
      <c r="AT68" s="155">
        <f>COUNTA(AT63:AT66)+AT60</f>
        <v>0</v>
      </c>
      <c r="AU68" s="221">
        <f>SUM(AU10:AU58)</f>
        <v>30</v>
      </c>
    </row>
    <row r="69" spans="1:47" s="49" customFormat="1" ht="10.5" thickBot="1">
      <c r="A69" s="84"/>
      <c r="B69" s="85" t="s">
        <v>34</v>
      </c>
      <c r="C69" s="86"/>
      <c r="D69" s="225"/>
      <c r="E69" s="225">
        <f>E68/15</f>
        <v>167</v>
      </c>
      <c r="F69" s="224"/>
      <c r="G69" s="123">
        <f>SUM(F68:I68)</f>
        <v>24</v>
      </c>
      <c r="H69" s="124"/>
      <c r="I69" s="123"/>
      <c r="J69" s="87"/>
      <c r="K69" s="222"/>
      <c r="L69" s="88"/>
      <c r="M69" s="89">
        <f>SUM(L68:O68)</f>
        <v>25</v>
      </c>
      <c r="N69" s="90"/>
      <c r="O69" s="89"/>
      <c r="P69" s="91"/>
      <c r="Q69" s="222"/>
      <c r="R69" s="88"/>
      <c r="S69" s="89">
        <f>SUM(R68:U68)</f>
        <v>26</v>
      </c>
      <c r="T69" s="90"/>
      <c r="U69" s="89"/>
      <c r="V69" s="91"/>
      <c r="W69" s="222"/>
      <c r="X69" s="92"/>
      <c r="Y69" s="89">
        <f>SUM(X68:AA68)</f>
        <v>29</v>
      </c>
      <c r="Z69" s="90"/>
      <c r="AA69" s="89"/>
      <c r="AB69" s="87"/>
      <c r="AC69" s="222"/>
      <c r="AD69" s="92"/>
      <c r="AE69" s="89">
        <f>SUM(AD68:AG68)</f>
        <v>27</v>
      </c>
      <c r="AF69" s="90"/>
      <c r="AG69" s="89"/>
      <c r="AH69" s="87"/>
      <c r="AI69" s="222"/>
      <c r="AJ69" s="93"/>
      <c r="AK69" s="94">
        <f>SUM(AJ68:AM68)</f>
        <v>28</v>
      </c>
      <c r="AL69" s="95"/>
      <c r="AM69" s="94"/>
      <c r="AN69" s="96"/>
      <c r="AO69" s="222"/>
      <c r="AP69" s="97"/>
      <c r="AQ69" s="94">
        <f>SUM(AP68:AS68)</f>
        <v>8</v>
      </c>
      <c r="AR69" s="94"/>
      <c r="AS69" s="94"/>
      <c r="AT69" s="98"/>
      <c r="AU69" s="223"/>
    </row>
    <row r="70" spans="1:47" s="108" customFormat="1" ht="11.25" customHeight="1" thickTop="1">
      <c r="A70" s="19"/>
      <c r="B70" s="103"/>
      <c r="C70" s="193"/>
      <c r="D70" s="20"/>
      <c r="E70" s="104"/>
      <c r="F70" s="105"/>
      <c r="G70" s="105"/>
      <c r="H70" s="105"/>
      <c r="I70" s="105"/>
      <c r="J70" s="104"/>
      <c r="K70" s="202"/>
      <c r="L70" s="105"/>
      <c r="M70" s="105"/>
      <c r="N70" s="105"/>
      <c r="O70" s="105"/>
      <c r="P70" s="196"/>
      <c r="Q70" s="169"/>
      <c r="R70" s="105"/>
      <c r="S70" s="105"/>
      <c r="T70" s="105"/>
      <c r="U70" s="105"/>
      <c r="V70" s="196"/>
      <c r="W70" s="201"/>
      <c r="X70" s="105"/>
      <c r="Y70" s="105"/>
      <c r="Z70" s="105"/>
      <c r="AA70" s="105"/>
      <c r="AB70" s="105"/>
      <c r="AC70" s="245"/>
      <c r="AD70" s="105"/>
      <c r="AE70" s="105"/>
      <c r="AF70" s="105"/>
      <c r="AG70" s="105"/>
      <c r="AH70" s="196"/>
      <c r="AI70" s="169"/>
      <c r="AJ70" s="107"/>
      <c r="AK70" s="105"/>
      <c r="AL70" s="105"/>
      <c r="AM70" s="105"/>
      <c r="AN70" s="105"/>
      <c r="AO70" s="169"/>
      <c r="AP70" s="105"/>
      <c r="AQ70" s="105"/>
      <c r="AR70" s="105"/>
      <c r="AS70" s="105"/>
      <c r="AT70" s="105"/>
      <c r="AU70" s="187"/>
    </row>
    <row r="71" spans="1:47" s="108" customFormat="1" ht="11.25" customHeight="1">
      <c r="A71" s="19"/>
      <c r="B71" s="103"/>
      <c r="C71" s="114"/>
      <c r="D71" s="114"/>
      <c r="E71" s="114"/>
      <c r="F71" s="181"/>
      <c r="G71" s="114"/>
      <c r="H71" s="114"/>
      <c r="I71" s="114"/>
      <c r="J71" s="114"/>
      <c r="K71" s="106"/>
      <c r="M71" s="115" t="s">
        <v>35</v>
      </c>
      <c r="N71" s="114"/>
      <c r="O71" s="114"/>
      <c r="P71" s="114"/>
      <c r="Q71" s="110"/>
      <c r="R71" s="111" t="s">
        <v>107</v>
      </c>
      <c r="S71" s="110"/>
      <c r="T71" s="110"/>
      <c r="U71" s="114"/>
      <c r="W71" s="241"/>
      <c r="Z71" s="110" t="s">
        <v>69</v>
      </c>
      <c r="AA71" s="114"/>
      <c r="AB71" s="114"/>
      <c r="AC71" s="114"/>
      <c r="AD71" s="110"/>
      <c r="AE71" s="111"/>
      <c r="AG71" s="114"/>
      <c r="AH71" s="114"/>
      <c r="AN71" s="114"/>
      <c r="AO71" s="110"/>
      <c r="AP71" s="114"/>
      <c r="AQ71" s="114"/>
      <c r="AR71" s="114"/>
      <c r="AS71" s="114"/>
      <c r="AT71" s="114"/>
      <c r="AU71" s="188"/>
    </row>
    <row r="72" spans="1:47" s="108" customFormat="1" ht="11.25" customHeight="1">
      <c r="A72" s="19"/>
      <c r="B72" s="115" t="s">
        <v>106</v>
      </c>
      <c r="C72" s="110"/>
      <c r="D72" s="110"/>
      <c r="E72" s="110"/>
      <c r="F72" s="110"/>
      <c r="G72" s="182"/>
      <c r="H72" s="113"/>
      <c r="I72" s="112"/>
      <c r="J72" s="113"/>
      <c r="K72" s="195"/>
      <c r="L72" s="197"/>
      <c r="M72" s="198"/>
      <c r="N72" s="198"/>
      <c r="O72" s="198"/>
      <c r="P72" s="198"/>
      <c r="Q72" s="198"/>
      <c r="R72" s="198"/>
      <c r="S72" s="198"/>
      <c r="T72" s="199"/>
      <c r="U72" s="198"/>
      <c r="V72" s="200"/>
      <c r="W72" s="242"/>
      <c r="X72" s="244"/>
      <c r="Y72" s="110"/>
      <c r="Z72" s="110" t="s">
        <v>134</v>
      </c>
      <c r="AA72" s="114"/>
      <c r="AB72" s="114"/>
      <c r="AC72" s="114"/>
      <c r="AD72" s="113"/>
      <c r="AE72" s="111"/>
      <c r="AG72" s="114"/>
      <c r="AH72" s="114"/>
      <c r="AN72" s="114"/>
      <c r="AO72" s="113"/>
      <c r="AP72" s="114"/>
      <c r="AQ72" s="114"/>
      <c r="AR72" s="114"/>
      <c r="AS72" s="114"/>
      <c r="AT72" s="114"/>
      <c r="AU72" s="189"/>
    </row>
    <row r="73" spans="1:47" s="108" customFormat="1" ht="11.25" customHeight="1">
      <c r="A73" s="19"/>
      <c r="B73" s="103"/>
      <c r="C73" s="110"/>
      <c r="D73" s="110"/>
      <c r="E73" s="110"/>
      <c r="F73" s="110"/>
      <c r="G73" s="182"/>
      <c r="H73" s="113"/>
      <c r="I73" s="112"/>
      <c r="J73" s="113"/>
      <c r="K73" s="195"/>
      <c r="M73" s="115" t="s">
        <v>36</v>
      </c>
      <c r="N73" s="113"/>
      <c r="O73" s="113"/>
      <c r="P73" s="113"/>
      <c r="Q73" s="113"/>
      <c r="S73" s="113"/>
      <c r="T73" s="183"/>
      <c r="U73" s="113"/>
      <c r="V73" s="179"/>
      <c r="W73" s="243"/>
      <c r="X73" s="115"/>
      <c r="Y73" s="110"/>
      <c r="Z73" s="110" t="s">
        <v>135</v>
      </c>
      <c r="AA73" s="114"/>
      <c r="AB73" s="114"/>
      <c r="AC73" s="114"/>
      <c r="AD73" s="113"/>
      <c r="AE73" s="111"/>
      <c r="AG73" s="114"/>
      <c r="AH73" s="114"/>
      <c r="AN73" s="114"/>
      <c r="AO73" s="113"/>
      <c r="AP73" s="114"/>
      <c r="AQ73" s="114"/>
      <c r="AR73" s="114"/>
      <c r="AS73" s="114"/>
      <c r="AT73" s="114"/>
      <c r="AU73" s="189"/>
    </row>
    <row r="74" spans="1:47" s="116" customFormat="1" ht="11.25" customHeight="1">
      <c r="A74" s="109"/>
      <c r="B74" s="103"/>
      <c r="C74" s="115"/>
      <c r="D74" s="115"/>
      <c r="E74" s="115"/>
      <c r="F74" s="115"/>
      <c r="G74" s="182"/>
      <c r="H74" s="115"/>
      <c r="I74" s="115"/>
      <c r="J74" s="115"/>
      <c r="K74" s="194"/>
      <c r="L74" s="115"/>
      <c r="M74" s="115"/>
      <c r="N74" s="115"/>
      <c r="O74" s="115"/>
      <c r="P74" s="116" t="s">
        <v>133</v>
      </c>
      <c r="Q74" s="115"/>
      <c r="S74" s="115"/>
      <c r="T74" s="115"/>
      <c r="U74" s="115"/>
      <c r="V74" s="115"/>
      <c r="W74" s="194"/>
      <c r="X74" s="115"/>
      <c r="Y74" s="115"/>
      <c r="Z74" s="115"/>
      <c r="AA74" s="178"/>
      <c r="AB74" s="178"/>
      <c r="AC74" s="115"/>
      <c r="AD74" s="178"/>
      <c r="AE74" s="178"/>
      <c r="AF74" s="178"/>
      <c r="AG74" s="178"/>
      <c r="AH74" s="178"/>
      <c r="AI74" s="115"/>
      <c r="AJ74" s="103"/>
      <c r="AK74" s="103"/>
      <c r="AL74" s="103"/>
      <c r="AM74" s="103"/>
      <c r="AN74" s="103"/>
      <c r="AO74" s="115"/>
      <c r="AP74" s="178"/>
      <c r="AQ74" s="178"/>
      <c r="AR74" s="178"/>
      <c r="AS74" s="178"/>
      <c r="AT74" s="178"/>
      <c r="AU74" s="190"/>
    </row>
    <row r="75" spans="1:47" s="116" customFormat="1" ht="11.25" customHeight="1">
      <c r="A75" s="109"/>
      <c r="B75" s="103"/>
      <c r="C75" s="115"/>
      <c r="D75" s="115"/>
      <c r="E75" s="115"/>
      <c r="F75" s="115"/>
      <c r="G75" s="182"/>
      <c r="H75" s="115"/>
      <c r="I75" s="115"/>
      <c r="J75" s="115"/>
      <c r="K75" s="194"/>
      <c r="L75" s="115"/>
      <c r="M75" s="115"/>
      <c r="N75" s="115"/>
      <c r="O75" s="115"/>
      <c r="P75" s="115" t="s">
        <v>102</v>
      </c>
      <c r="Q75" s="115"/>
      <c r="S75" s="115"/>
      <c r="T75" s="115"/>
      <c r="U75" s="115"/>
      <c r="V75" s="115"/>
      <c r="W75" s="194"/>
      <c r="X75" s="115"/>
      <c r="Y75" s="115"/>
      <c r="Z75" s="115"/>
      <c r="AA75" s="180"/>
      <c r="AB75" s="178"/>
      <c r="AC75" s="115"/>
      <c r="AD75" s="178"/>
      <c r="AE75" s="178"/>
      <c r="AF75" s="178"/>
      <c r="AG75" s="178"/>
      <c r="AH75" s="178"/>
      <c r="AI75" s="115"/>
      <c r="AJ75" s="104"/>
      <c r="AK75" s="103"/>
      <c r="AM75" s="6"/>
      <c r="AN75" s="103"/>
      <c r="AO75" s="115" t="s">
        <v>136</v>
      </c>
      <c r="AQ75" s="103"/>
      <c r="AR75" s="178"/>
      <c r="AS75" s="178"/>
      <c r="AT75" s="178"/>
      <c r="AU75" s="190"/>
    </row>
    <row r="76" spans="1:47" s="116" customFormat="1" ht="11.25" customHeight="1">
      <c r="A76" s="109"/>
      <c r="B76" s="103"/>
      <c r="C76" s="115"/>
      <c r="D76" s="115"/>
      <c r="E76" s="115"/>
      <c r="F76" s="115"/>
      <c r="G76" s="182"/>
      <c r="H76" s="115"/>
      <c r="I76" s="115"/>
      <c r="J76" s="115"/>
      <c r="K76" s="194"/>
      <c r="L76" s="115"/>
      <c r="M76" s="115"/>
      <c r="N76" s="115"/>
      <c r="O76" s="115"/>
      <c r="P76" s="115"/>
      <c r="Q76" s="115"/>
      <c r="S76" s="115"/>
      <c r="T76" s="115"/>
      <c r="U76" s="115"/>
      <c r="V76" s="115"/>
      <c r="W76" s="194"/>
      <c r="X76" s="115"/>
      <c r="Y76" s="115"/>
      <c r="Z76" s="115"/>
      <c r="AA76" s="178"/>
      <c r="AB76" s="178"/>
      <c r="AC76" s="115"/>
      <c r="AD76" s="178"/>
      <c r="AE76" s="178"/>
      <c r="AF76" s="178"/>
      <c r="AG76" s="178"/>
      <c r="AH76" s="178"/>
      <c r="AI76" s="115"/>
      <c r="AJ76" s="103"/>
      <c r="AK76" s="103"/>
      <c r="AL76" s="103"/>
      <c r="AM76" s="103"/>
      <c r="AN76" s="103"/>
      <c r="AO76" s="115"/>
      <c r="AP76" s="178"/>
      <c r="AQ76" s="178"/>
      <c r="AR76" s="178"/>
      <c r="AS76" s="178"/>
      <c r="AT76" s="178"/>
      <c r="AU76" s="190"/>
    </row>
    <row r="77" spans="1:47" s="116" customFormat="1" ht="11.25" customHeight="1">
      <c r="A77" s="109"/>
      <c r="B77" s="103"/>
      <c r="C77" s="115"/>
      <c r="D77" s="115"/>
      <c r="E77" s="115"/>
      <c r="F77" s="115"/>
      <c r="G77" s="182"/>
      <c r="H77" s="115"/>
      <c r="I77" s="115"/>
      <c r="J77" s="115"/>
      <c r="K77" s="194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94"/>
      <c r="Y77" s="115"/>
      <c r="Z77" s="115"/>
      <c r="AA77" s="180"/>
      <c r="AB77" s="178"/>
      <c r="AC77" s="115"/>
      <c r="AD77" s="178"/>
      <c r="AE77" s="178"/>
      <c r="AF77" s="178"/>
      <c r="AG77" s="178"/>
      <c r="AH77" s="178"/>
      <c r="AI77" s="115"/>
      <c r="AJ77" s="104"/>
      <c r="AK77" s="103"/>
      <c r="AL77" s="115"/>
      <c r="AM77" s="103"/>
      <c r="AN77" s="103"/>
      <c r="AO77" s="115"/>
      <c r="AQ77" s="103"/>
      <c r="AT77" s="103"/>
      <c r="AU77" s="239"/>
    </row>
    <row r="78" spans="1:47" s="116" customFormat="1" ht="11.25" customHeight="1" thickBot="1">
      <c r="A78" s="117"/>
      <c r="B78" s="118"/>
      <c r="C78" s="119"/>
      <c r="D78" s="119"/>
      <c r="E78" s="119"/>
      <c r="F78" s="119"/>
      <c r="G78" s="120"/>
      <c r="H78" s="119"/>
      <c r="I78" s="119"/>
      <c r="J78" s="119"/>
      <c r="K78" s="121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21"/>
      <c r="X78" s="118"/>
      <c r="Y78" s="118"/>
      <c r="Z78" s="118"/>
      <c r="AA78" s="118"/>
      <c r="AB78" s="118"/>
      <c r="AC78" s="119"/>
      <c r="AD78" s="118"/>
      <c r="AE78" s="118"/>
      <c r="AF78" s="118"/>
      <c r="AG78" s="118"/>
      <c r="AH78" s="118"/>
      <c r="AI78" s="119"/>
      <c r="AJ78" s="118"/>
      <c r="AK78" s="118"/>
      <c r="AL78" s="118"/>
      <c r="AM78" s="118"/>
      <c r="AN78" s="118"/>
      <c r="AO78" s="119"/>
      <c r="AP78" s="118"/>
      <c r="AQ78" s="118"/>
      <c r="AR78" s="118"/>
      <c r="AS78" s="118"/>
      <c r="AT78" s="118"/>
      <c r="AU78" s="191"/>
    </row>
    <row r="79" spans="2:47" ht="12" thickTop="1">
      <c r="B79" s="116"/>
      <c r="C79" s="21"/>
      <c r="D79" s="21"/>
      <c r="E79" s="21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70"/>
      <c r="R79" s="108"/>
      <c r="S79" s="108"/>
      <c r="T79" s="108"/>
      <c r="U79" s="108"/>
      <c r="V79" s="108"/>
      <c r="W79" s="170"/>
      <c r="X79" s="108"/>
      <c r="Y79" s="108"/>
      <c r="Z79" s="108"/>
      <c r="AA79" s="108"/>
      <c r="AB79" s="108"/>
      <c r="AC79" s="170"/>
      <c r="AD79" s="108"/>
      <c r="AE79" s="108"/>
      <c r="AF79" s="108"/>
      <c r="AG79" s="108"/>
      <c r="AH79" s="108"/>
      <c r="AI79" s="170"/>
      <c r="AJ79" s="108"/>
      <c r="AK79" s="108"/>
      <c r="AL79" s="108"/>
      <c r="AM79" s="108"/>
      <c r="AN79" s="108"/>
      <c r="AO79" s="170"/>
      <c r="AP79" s="108"/>
      <c r="AQ79" s="108"/>
      <c r="AR79" s="108"/>
      <c r="AS79" s="108"/>
      <c r="AT79" s="108"/>
      <c r="AU79" s="170"/>
    </row>
    <row r="80" spans="2:47" ht="10.5" customHeight="1">
      <c r="B80" s="116"/>
      <c r="C80" s="21"/>
      <c r="D80" s="21"/>
      <c r="E80" s="21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70"/>
      <c r="R80" s="108"/>
      <c r="S80" s="108"/>
      <c r="T80" s="108"/>
      <c r="U80" s="108"/>
      <c r="V80" s="108"/>
      <c r="W80" s="170"/>
      <c r="X80" s="108"/>
      <c r="Y80" s="108"/>
      <c r="Z80" s="108"/>
      <c r="AA80" s="108"/>
      <c r="AB80" s="108"/>
      <c r="AC80" s="170"/>
      <c r="AD80" s="108"/>
      <c r="AE80" s="108"/>
      <c r="AF80" s="108"/>
      <c r="AG80" s="108"/>
      <c r="AH80" s="108"/>
      <c r="AI80" s="170"/>
      <c r="AJ80" s="108"/>
      <c r="AK80" s="108"/>
      <c r="AL80" s="108"/>
      <c r="AM80" s="108"/>
      <c r="AN80" s="108"/>
      <c r="AO80" s="170"/>
      <c r="AP80" s="108"/>
      <c r="AQ80" s="108"/>
      <c r="AR80" s="108"/>
      <c r="AS80" s="108"/>
      <c r="AT80" s="108"/>
      <c r="AU80" s="170"/>
    </row>
  </sheetData>
  <sheetProtection/>
  <mergeCells count="10">
    <mergeCell ref="AP7:AU7"/>
    <mergeCell ref="L7:Q7"/>
    <mergeCell ref="C6:C8"/>
    <mergeCell ref="E6:E8"/>
    <mergeCell ref="D6:D8"/>
    <mergeCell ref="F7:K7"/>
    <mergeCell ref="R7:W7"/>
    <mergeCell ref="X7:AC7"/>
    <mergeCell ref="AD7:AI7"/>
    <mergeCell ref="AJ7:AO7"/>
  </mergeCells>
  <printOptions horizontalCentered="1"/>
  <pageMargins left="0.31496062992125984" right="0.2755905511811024" top="0.76" bottom="0.81" header="0.5118110236220472" footer="0.5118110236220472"/>
  <pageSetup horizontalDpi="300" verticalDpi="300" orientation="portrait" paperSize="9" scale="64" r:id="rId1"/>
  <headerFooter alignWithMargins="0">
    <oddHeader>&amp;RZałącznik nr 1
do Uchwały RIP 8/2010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80"/>
  <sheetViews>
    <sheetView view="pageLayout" zoomScaleNormal="90" workbookViewId="0" topLeftCell="A1">
      <pane ySplit="11976" topLeftCell="BM68" activePane="topLeft" state="split"/>
      <selection pane="topLeft" activeCell="AI1" sqref="AI1"/>
      <selection pane="bottomLeft" activeCell="AX68" sqref="AX68"/>
    </sheetView>
  </sheetViews>
  <sheetFormatPr defaultColWidth="9.375" defaultRowHeight="12.75"/>
  <cols>
    <col min="1" max="1" width="2.625" style="21" customWidth="1"/>
    <col min="2" max="2" width="30.375" style="68" customWidth="1"/>
    <col min="3" max="3" width="2.875" style="69" customWidth="1"/>
    <col min="4" max="4" width="3.50390625" style="69" customWidth="1"/>
    <col min="5" max="5" width="4.50390625" style="69" customWidth="1"/>
    <col min="6" max="10" width="2.50390625" style="6" customWidth="1"/>
    <col min="11" max="11" width="3.125" style="6" customWidth="1"/>
    <col min="12" max="16" width="2.50390625" style="6" customWidth="1"/>
    <col min="17" max="17" width="3.00390625" style="165" customWidth="1"/>
    <col min="18" max="22" width="2.50390625" style="6" customWidth="1"/>
    <col min="23" max="23" width="3.00390625" style="165" customWidth="1"/>
    <col min="24" max="28" width="2.50390625" style="6" customWidth="1"/>
    <col min="29" max="29" width="3.00390625" style="165" customWidth="1"/>
    <col min="30" max="31" width="2.50390625" style="6" customWidth="1"/>
    <col min="32" max="32" width="3.00390625" style="6" customWidth="1"/>
    <col min="33" max="33" width="2.875" style="6" customWidth="1"/>
    <col min="34" max="34" width="2.50390625" style="6" customWidth="1"/>
    <col min="35" max="35" width="3.00390625" style="165" customWidth="1"/>
    <col min="36" max="40" width="2.50390625" style="6" customWidth="1"/>
    <col min="41" max="41" width="3.00390625" style="165" customWidth="1"/>
    <col min="42" max="46" width="2.50390625" style="6" customWidth="1"/>
    <col min="47" max="47" width="3.375" style="165" customWidth="1"/>
    <col min="48" max="16384" width="9.375" style="6" customWidth="1"/>
  </cols>
  <sheetData>
    <row r="1" spans="1:47" ht="35.25">
      <c r="A1" s="1" t="s">
        <v>0</v>
      </c>
      <c r="B1" s="2"/>
      <c r="C1" s="3"/>
      <c r="D1" s="3"/>
      <c r="E1" s="3"/>
      <c r="F1" s="4"/>
      <c r="H1"/>
      <c r="I1"/>
      <c r="J1"/>
      <c r="K1" s="5" t="s">
        <v>1</v>
      </c>
      <c r="L1" s="4"/>
      <c r="M1" s="4"/>
      <c r="N1" s="4"/>
      <c r="O1" s="4"/>
      <c r="P1" s="4"/>
      <c r="Q1" s="166"/>
      <c r="R1" s="4"/>
      <c r="S1" s="4"/>
      <c r="T1" s="4"/>
      <c r="U1" s="4"/>
      <c r="V1" s="4"/>
      <c r="W1" s="166"/>
      <c r="X1" s="4"/>
      <c r="Y1" s="4"/>
      <c r="Z1" s="4"/>
      <c r="AA1" s="4"/>
      <c r="AB1" s="4"/>
      <c r="AC1" s="166"/>
      <c r="AD1" s="4"/>
      <c r="AE1" s="4"/>
      <c r="AF1" s="4"/>
      <c r="AG1" s="4"/>
      <c r="AH1" s="4"/>
      <c r="AI1" s="166"/>
      <c r="AJ1" s="4"/>
      <c r="AK1" s="4"/>
      <c r="AL1" s="4"/>
      <c r="AM1" s="4"/>
      <c r="AN1" s="4"/>
      <c r="AO1" s="166"/>
      <c r="AP1" s="4"/>
      <c r="AQ1" s="4"/>
      <c r="AR1" s="4"/>
      <c r="AS1" s="4"/>
      <c r="AT1" s="4"/>
      <c r="AU1" s="166"/>
    </row>
    <row r="2" spans="1:47" ht="12.75">
      <c r="A2" s="1" t="s">
        <v>2</v>
      </c>
      <c r="B2"/>
      <c r="C2" s="7"/>
      <c r="D2" s="7"/>
      <c r="E2" s="7"/>
      <c r="F2" s="4"/>
      <c r="G2" s="4"/>
      <c r="H2"/>
      <c r="I2" s="4"/>
      <c r="J2" s="8"/>
      <c r="K2" s="8"/>
      <c r="L2" s="4"/>
      <c r="M2" s="4"/>
      <c r="N2" s="4"/>
      <c r="O2" s="4"/>
      <c r="P2" s="4"/>
      <c r="Q2" s="167"/>
      <c r="R2" s="4"/>
      <c r="S2" s="4"/>
      <c r="T2" s="4"/>
      <c r="U2" s="4"/>
      <c r="V2" s="4"/>
      <c r="W2" s="167"/>
      <c r="X2" s="4"/>
      <c r="Y2" s="4"/>
      <c r="Z2" s="4"/>
      <c r="AA2" s="4"/>
      <c r="AC2" s="167"/>
      <c r="AD2" s="4"/>
      <c r="AE2" s="11" t="s">
        <v>45</v>
      </c>
      <c r="AF2" s="4"/>
      <c r="AG2" s="4"/>
      <c r="AH2" s="4"/>
      <c r="AI2" s="167"/>
      <c r="AJ2" s="4"/>
      <c r="AK2" s="4"/>
      <c r="AL2" s="4"/>
      <c r="AM2" s="4"/>
      <c r="AN2" s="4"/>
      <c r="AO2" s="167"/>
      <c r="AP2" s="4"/>
      <c r="AQ2" s="4"/>
      <c r="AR2" s="4"/>
      <c r="AS2" s="4"/>
      <c r="AT2" s="4"/>
      <c r="AU2" s="167"/>
    </row>
    <row r="3" spans="1:47" ht="12.75">
      <c r="A3"/>
      <c r="B3" s="9"/>
      <c r="C3" s="4"/>
      <c r="D3" s="4"/>
      <c r="E3" s="4"/>
      <c r="F3" s="4"/>
      <c r="G3" s="4"/>
      <c r="H3"/>
      <c r="I3" s="4"/>
      <c r="J3" s="8"/>
      <c r="K3" s="8"/>
      <c r="L3" s="4"/>
      <c r="M3" s="4"/>
      <c r="N3" s="4"/>
      <c r="O3" s="4"/>
      <c r="P3" s="4"/>
      <c r="Q3" s="167"/>
      <c r="R3"/>
      <c r="S3" s="4"/>
      <c r="T3"/>
      <c r="U3" s="10"/>
      <c r="V3"/>
      <c r="W3" s="167"/>
      <c r="Y3" s="4"/>
      <c r="Z3" s="4"/>
      <c r="AC3" s="167"/>
      <c r="AE3" s="10" t="s">
        <v>77</v>
      </c>
      <c r="AH3" s="4"/>
      <c r="AI3" s="167"/>
      <c r="AJ3" s="4"/>
      <c r="AK3" s="4"/>
      <c r="AL3" s="4"/>
      <c r="AM3" s="4"/>
      <c r="AN3" s="4"/>
      <c r="AO3" s="167"/>
      <c r="AP3" s="4"/>
      <c r="AQ3" s="4"/>
      <c r="AR3" s="4"/>
      <c r="AS3" s="4"/>
      <c r="AT3" s="4"/>
      <c r="AU3" s="167"/>
    </row>
    <row r="4" spans="1:47" ht="12.75" customHeight="1">
      <c r="A4" s="11" t="s">
        <v>3</v>
      </c>
      <c r="B4"/>
      <c r="C4" s="4"/>
      <c r="D4" s="4"/>
      <c r="E4" s="4"/>
      <c r="F4" s="4"/>
      <c r="G4" s="4"/>
      <c r="H4" s="4"/>
      <c r="I4" s="1" t="s">
        <v>68</v>
      </c>
      <c r="L4" s="4"/>
      <c r="M4" s="4"/>
      <c r="N4" s="4"/>
      <c r="O4" s="4"/>
      <c r="P4" s="4"/>
      <c r="Q4" s="166"/>
      <c r="R4" s="4"/>
      <c r="S4" s="4"/>
      <c r="T4"/>
      <c r="V4"/>
      <c r="W4" s="166"/>
      <c r="Y4" s="4"/>
      <c r="Z4" s="4"/>
      <c r="AC4" s="166"/>
      <c r="AE4" s="323" t="s">
        <v>116</v>
      </c>
      <c r="AH4"/>
      <c r="AI4" s="166"/>
      <c r="AJ4" s="4"/>
      <c r="AK4" s="4"/>
      <c r="AL4" s="4"/>
      <c r="AM4" s="4"/>
      <c r="AN4" s="4"/>
      <c r="AO4" s="166"/>
      <c r="AP4" s="4"/>
      <c r="AQ4" s="4"/>
      <c r="AR4" s="4"/>
      <c r="AS4" s="4"/>
      <c r="AT4" s="4"/>
      <c r="AU4" s="166"/>
    </row>
    <row r="5" spans="1:47" ht="7.5" customHeight="1" thickBot="1">
      <c r="A5" s="12"/>
      <c r="B5" s="2"/>
      <c r="C5" s="3"/>
      <c r="D5" s="240"/>
      <c r="E5" s="240"/>
      <c r="F5" s="4"/>
      <c r="G5" s="4"/>
      <c r="H5" s="4"/>
      <c r="I5" s="4"/>
      <c r="J5" s="8"/>
      <c r="K5" s="8"/>
      <c r="L5" s="4"/>
      <c r="M5" s="4"/>
      <c r="N5" s="4"/>
      <c r="O5" s="4"/>
      <c r="P5" s="4"/>
      <c r="Q5" s="167"/>
      <c r="R5" s="4"/>
      <c r="S5" s="4"/>
      <c r="T5"/>
      <c r="U5"/>
      <c r="V5"/>
      <c r="W5" s="167"/>
      <c r="X5" s="4"/>
      <c r="Y5" s="4"/>
      <c r="Z5" s="4"/>
      <c r="AA5" s="4"/>
      <c r="AB5" s="4"/>
      <c r="AC5" s="167"/>
      <c r="AD5" s="4"/>
      <c r="AE5" s="4"/>
      <c r="AF5" s="4"/>
      <c r="AG5" s="4"/>
      <c r="AH5" s="4"/>
      <c r="AI5" s="167"/>
      <c r="AJ5" s="4"/>
      <c r="AK5" s="4"/>
      <c r="AL5" s="4"/>
      <c r="AM5" s="4"/>
      <c r="AN5" s="4"/>
      <c r="AO5" s="167"/>
      <c r="AP5" s="4"/>
      <c r="AQ5" s="4"/>
      <c r="AR5" s="4"/>
      <c r="AS5" s="4"/>
      <c r="AT5" s="4"/>
      <c r="AU5" s="167"/>
    </row>
    <row r="6" spans="1:47" s="17" customFormat="1" ht="14.25" customHeight="1" thickBot="1" thickTop="1">
      <c r="A6" s="13"/>
      <c r="B6" s="14"/>
      <c r="C6" s="360" t="s">
        <v>4</v>
      </c>
      <c r="D6" s="365" t="s">
        <v>59</v>
      </c>
      <c r="E6" s="363" t="s">
        <v>64</v>
      </c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8"/>
      <c r="R6" s="16"/>
      <c r="S6" s="16"/>
      <c r="T6" s="16"/>
      <c r="U6" s="16"/>
      <c r="V6" s="16" t="s">
        <v>5</v>
      </c>
      <c r="W6" s="168"/>
      <c r="X6" s="16"/>
      <c r="Y6" s="16"/>
      <c r="Z6" s="16"/>
      <c r="AA6" s="16"/>
      <c r="AB6" s="16"/>
      <c r="AC6" s="168"/>
      <c r="AD6" s="16"/>
      <c r="AE6" s="16"/>
      <c r="AF6" s="16"/>
      <c r="AG6" s="16"/>
      <c r="AH6" s="16"/>
      <c r="AI6" s="168"/>
      <c r="AJ6" s="16"/>
      <c r="AK6" s="16"/>
      <c r="AL6" s="16"/>
      <c r="AM6" s="16"/>
      <c r="AN6" s="16"/>
      <c r="AO6" s="168"/>
      <c r="AP6" s="16"/>
      <c r="AQ6" s="16"/>
      <c r="AR6" s="16"/>
      <c r="AS6" s="16"/>
      <c r="AT6" s="16"/>
      <c r="AU6" s="192"/>
    </row>
    <row r="7" spans="1:47" s="17" customFormat="1" ht="14.25" customHeight="1">
      <c r="A7" s="18" t="s">
        <v>6</v>
      </c>
      <c r="B7" s="232" t="s">
        <v>71</v>
      </c>
      <c r="C7" s="361"/>
      <c r="D7" s="365"/>
      <c r="E7" s="363"/>
      <c r="F7" s="382" t="s">
        <v>7</v>
      </c>
      <c r="G7" s="383"/>
      <c r="H7" s="383"/>
      <c r="I7" s="383"/>
      <c r="J7" s="383"/>
      <c r="K7" s="384"/>
      <c r="L7" s="382" t="s">
        <v>8</v>
      </c>
      <c r="M7" s="383"/>
      <c r="N7" s="383"/>
      <c r="O7" s="383"/>
      <c r="P7" s="383"/>
      <c r="Q7" s="384"/>
      <c r="R7" s="367" t="s">
        <v>9</v>
      </c>
      <c r="S7" s="368"/>
      <c r="T7" s="368"/>
      <c r="U7" s="368"/>
      <c r="V7" s="368"/>
      <c r="W7" s="369"/>
      <c r="X7" s="367" t="s">
        <v>10</v>
      </c>
      <c r="Y7" s="368"/>
      <c r="Z7" s="368"/>
      <c r="AA7" s="368"/>
      <c r="AB7" s="368"/>
      <c r="AC7" s="369"/>
      <c r="AD7" s="367" t="s">
        <v>11</v>
      </c>
      <c r="AE7" s="368"/>
      <c r="AF7" s="368"/>
      <c r="AG7" s="368"/>
      <c r="AH7" s="368"/>
      <c r="AI7" s="369"/>
      <c r="AJ7" s="367" t="s">
        <v>12</v>
      </c>
      <c r="AK7" s="368"/>
      <c r="AL7" s="368"/>
      <c r="AM7" s="368"/>
      <c r="AN7" s="368"/>
      <c r="AO7" s="369"/>
      <c r="AP7" s="367" t="s">
        <v>13</v>
      </c>
      <c r="AQ7" s="368"/>
      <c r="AR7" s="368"/>
      <c r="AS7" s="368"/>
      <c r="AT7" s="368"/>
      <c r="AU7" s="370"/>
    </row>
    <row r="8" spans="1:47" s="17" customFormat="1" ht="13.5" customHeight="1" thickBot="1">
      <c r="A8" s="22"/>
      <c r="B8" s="23"/>
      <c r="C8" s="362"/>
      <c r="D8" s="366"/>
      <c r="E8" s="364"/>
      <c r="F8" s="324" t="s">
        <v>14</v>
      </c>
      <c r="G8" s="325" t="s">
        <v>15</v>
      </c>
      <c r="H8" s="325" t="s">
        <v>16</v>
      </c>
      <c r="I8" s="326" t="s">
        <v>17</v>
      </c>
      <c r="J8" s="27" t="s">
        <v>18</v>
      </c>
      <c r="K8" s="327" t="s">
        <v>59</v>
      </c>
      <c r="L8" s="324" t="s">
        <v>14</v>
      </c>
      <c r="M8" s="325" t="s">
        <v>15</v>
      </c>
      <c r="N8" s="325" t="s">
        <v>16</v>
      </c>
      <c r="O8" s="326" t="s">
        <v>17</v>
      </c>
      <c r="P8" s="27" t="s">
        <v>18</v>
      </c>
      <c r="Q8" s="327" t="s">
        <v>59</v>
      </c>
      <c r="R8" s="25" t="s">
        <v>14</v>
      </c>
      <c r="S8" s="24" t="s">
        <v>15</v>
      </c>
      <c r="T8" s="24" t="s">
        <v>16</v>
      </c>
      <c r="U8" s="26" t="s">
        <v>17</v>
      </c>
      <c r="V8" s="27" t="s">
        <v>18</v>
      </c>
      <c r="W8" s="230" t="s">
        <v>59</v>
      </c>
      <c r="X8" s="25" t="s">
        <v>14</v>
      </c>
      <c r="Y8" s="24" t="s">
        <v>15</v>
      </c>
      <c r="Z8" s="24" t="s">
        <v>16</v>
      </c>
      <c r="AA8" s="26" t="s">
        <v>17</v>
      </c>
      <c r="AB8" s="27" t="s">
        <v>18</v>
      </c>
      <c r="AC8" s="230" t="s">
        <v>59</v>
      </c>
      <c r="AD8" s="25" t="s">
        <v>14</v>
      </c>
      <c r="AE8" s="24" t="s">
        <v>15</v>
      </c>
      <c r="AF8" s="24" t="s">
        <v>16</v>
      </c>
      <c r="AG8" s="26" t="s">
        <v>17</v>
      </c>
      <c r="AH8" s="27" t="s">
        <v>18</v>
      </c>
      <c r="AI8" s="230" t="s">
        <v>59</v>
      </c>
      <c r="AJ8" s="25" t="s">
        <v>14</v>
      </c>
      <c r="AK8" s="24" t="s">
        <v>15</v>
      </c>
      <c r="AL8" s="24" t="s">
        <v>16</v>
      </c>
      <c r="AM8" s="26" t="s">
        <v>17</v>
      </c>
      <c r="AN8" s="27" t="s">
        <v>18</v>
      </c>
      <c r="AO8" s="230" t="s">
        <v>59</v>
      </c>
      <c r="AP8" s="25" t="s">
        <v>14</v>
      </c>
      <c r="AQ8" s="24" t="s">
        <v>15</v>
      </c>
      <c r="AR8" s="24" t="s">
        <v>16</v>
      </c>
      <c r="AS8" s="26" t="s">
        <v>17</v>
      </c>
      <c r="AT8" s="27" t="s">
        <v>18</v>
      </c>
      <c r="AU8" s="231" t="s">
        <v>59</v>
      </c>
    </row>
    <row r="9" spans="1:47" s="17" customFormat="1" ht="12.75" customHeight="1" thickBot="1">
      <c r="A9" s="28" t="s">
        <v>72</v>
      </c>
      <c r="B9" s="29"/>
      <c r="C9" s="30"/>
      <c r="D9" s="172">
        <f>SUM(D10:D17)</f>
        <v>18</v>
      </c>
      <c r="E9" s="31">
        <f>SUM(E10:E17)</f>
        <v>375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8"/>
      <c r="R9" s="32"/>
      <c r="S9" s="32"/>
      <c r="T9" s="32"/>
      <c r="U9" s="32"/>
      <c r="V9" s="32"/>
      <c r="W9" s="207"/>
      <c r="X9" s="32"/>
      <c r="Y9" s="32"/>
      <c r="Z9" s="32"/>
      <c r="AA9" s="32"/>
      <c r="AB9" s="32"/>
      <c r="AC9" s="207"/>
      <c r="AD9" s="32"/>
      <c r="AE9" s="32"/>
      <c r="AF9" s="32"/>
      <c r="AG9" s="32"/>
      <c r="AH9" s="32"/>
      <c r="AI9" s="207"/>
      <c r="AJ9" s="32"/>
      <c r="AK9" s="32"/>
      <c r="AL9" s="32"/>
      <c r="AM9" s="32"/>
      <c r="AN9" s="32"/>
      <c r="AO9" s="207"/>
      <c r="AP9" s="32"/>
      <c r="AQ9" s="32"/>
      <c r="AR9" s="32"/>
      <c r="AS9" s="32"/>
      <c r="AT9" s="32"/>
      <c r="AU9" s="217"/>
    </row>
    <row r="10" spans="1:47" s="49" customFormat="1" ht="15" customHeight="1">
      <c r="A10" s="52">
        <v>1</v>
      </c>
      <c r="B10" s="132" t="s">
        <v>62</v>
      </c>
      <c r="C10" s="53">
        <f>COUNTA(J10,P10,V10,AB10,AH10,AN10,AT10)</f>
        <v>1</v>
      </c>
      <c r="D10" s="54">
        <f>SUM(K10,Q10,W10,AC10,AI10,AO10,AU10)</f>
        <v>5</v>
      </c>
      <c r="E10" s="174">
        <f>SUM(F10:I10,L10:O10,R10:U10,X10:AA10,AD10:AG10,AJ10:AM10,AP10:AS10)*15</f>
        <v>120</v>
      </c>
      <c r="F10" s="51"/>
      <c r="G10" s="157"/>
      <c r="H10" s="157"/>
      <c r="I10" s="157"/>
      <c r="J10" s="57"/>
      <c r="K10" s="329"/>
      <c r="L10" s="157"/>
      <c r="M10" s="157">
        <v>2</v>
      </c>
      <c r="N10" s="157"/>
      <c r="O10" s="157"/>
      <c r="P10" s="57"/>
      <c r="Q10" s="329">
        <v>1</v>
      </c>
      <c r="R10" s="54"/>
      <c r="S10" s="56">
        <v>2</v>
      </c>
      <c r="T10" s="56"/>
      <c r="U10" s="56"/>
      <c r="V10" s="57"/>
      <c r="W10" s="204">
        <v>1</v>
      </c>
      <c r="X10" s="56"/>
      <c r="Y10" s="56">
        <v>2</v>
      </c>
      <c r="Z10" s="56"/>
      <c r="AA10" s="56"/>
      <c r="AB10" s="57"/>
      <c r="AC10" s="204">
        <v>1</v>
      </c>
      <c r="AD10" s="54"/>
      <c r="AE10" s="56">
        <v>2</v>
      </c>
      <c r="AF10" s="56"/>
      <c r="AG10" s="56"/>
      <c r="AH10" s="57" t="s">
        <v>19</v>
      </c>
      <c r="AI10" s="204">
        <v>2</v>
      </c>
      <c r="AJ10" s="56"/>
      <c r="AK10" s="56"/>
      <c r="AL10" s="56"/>
      <c r="AM10" s="56"/>
      <c r="AN10" s="57"/>
      <c r="AO10" s="204"/>
      <c r="AP10" s="54"/>
      <c r="AQ10" s="56"/>
      <c r="AR10" s="56"/>
      <c r="AS10" s="56"/>
      <c r="AT10" s="57"/>
      <c r="AU10" s="233"/>
    </row>
    <row r="11" spans="1:47" s="49" customFormat="1" ht="15" customHeight="1">
      <c r="A11" s="52">
        <v>2</v>
      </c>
      <c r="B11" s="171" t="s">
        <v>65</v>
      </c>
      <c r="C11" s="53">
        <f aca="true" t="shared" si="0" ref="C11:C17">COUNTA(J11,P11,V11,AB11,AH11,AN11,AT11)</f>
        <v>0</v>
      </c>
      <c r="D11" s="54">
        <f aca="true" t="shared" si="1" ref="D11:D17">SUM(K11,Q11,W11,AC11,AI11,AO11,AU11)</f>
        <v>1</v>
      </c>
      <c r="E11" s="174">
        <f aca="true" t="shared" si="2" ref="E11:E17">SUM(F11:I11,L11:O11,R11:U11,X11:AA11,AD11:AG11,AJ11:AM11,AP11:AS11)*15</f>
        <v>15</v>
      </c>
      <c r="F11" s="51"/>
      <c r="G11" s="157">
        <v>1</v>
      </c>
      <c r="H11" s="157"/>
      <c r="I11" s="157"/>
      <c r="J11" s="57"/>
      <c r="K11" s="329">
        <v>1</v>
      </c>
      <c r="L11" s="157"/>
      <c r="M11" s="157"/>
      <c r="N11" s="157"/>
      <c r="O11" s="157"/>
      <c r="P11" s="57"/>
      <c r="Q11" s="329"/>
      <c r="R11" s="54"/>
      <c r="S11" s="56"/>
      <c r="T11" s="56"/>
      <c r="U11" s="56"/>
      <c r="V11" s="57"/>
      <c r="W11" s="204"/>
      <c r="X11" s="56"/>
      <c r="Y11" s="56"/>
      <c r="Z11" s="56"/>
      <c r="AA11" s="56"/>
      <c r="AB11" s="57"/>
      <c r="AC11" s="204"/>
      <c r="AD11" s="54"/>
      <c r="AE11" s="56"/>
      <c r="AF11" s="56"/>
      <c r="AG11" s="56"/>
      <c r="AH11" s="57"/>
      <c r="AI11" s="204"/>
      <c r="AJ11" s="56"/>
      <c r="AK11" s="56"/>
      <c r="AL11" s="56"/>
      <c r="AM11" s="56"/>
      <c r="AN11" s="57"/>
      <c r="AO11" s="204"/>
      <c r="AP11" s="54"/>
      <c r="AQ11" s="56"/>
      <c r="AR11" s="56"/>
      <c r="AS11" s="56"/>
      <c r="AT11" s="57"/>
      <c r="AU11" s="233"/>
    </row>
    <row r="12" spans="1:47" s="49" customFormat="1" ht="15" customHeight="1">
      <c r="A12" s="52">
        <v>3</v>
      </c>
      <c r="B12" s="171" t="s">
        <v>39</v>
      </c>
      <c r="C12" s="53">
        <f t="shared" si="0"/>
        <v>0</v>
      </c>
      <c r="D12" s="54">
        <f t="shared" si="1"/>
        <v>3</v>
      </c>
      <c r="E12" s="174">
        <f t="shared" si="2"/>
        <v>60</v>
      </c>
      <c r="F12" s="51">
        <v>2</v>
      </c>
      <c r="G12" s="157"/>
      <c r="H12" s="157"/>
      <c r="I12" s="157"/>
      <c r="J12" s="57"/>
      <c r="K12" s="329">
        <v>2</v>
      </c>
      <c r="L12" s="157"/>
      <c r="M12" s="157"/>
      <c r="N12" s="157"/>
      <c r="O12" s="157"/>
      <c r="P12" s="57"/>
      <c r="Q12" s="329"/>
      <c r="R12" s="54"/>
      <c r="S12" s="56"/>
      <c r="T12" s="56"/>
      <c r="U12" s="56"/>
      <c r="V12" s="57"/>
      <c r="W12" s="204"/>
      <c r="X12" s="56"/>
      <c r="Y12" s="56"/>
      <c r="Z12" s="56"/>
      <c r="AA12" s="56"/>
      <c r="AB12" s="57"/>
      <c r="AC12" s="204"/>
      <c r="AD12" s="54"/>
      <c r="AE12" s="56"/>
      <c r="AF12" s="56"/>
      <c r="AG12" s="56"/>
      <c r="AH12" s="57"/>
      <c r="AI12" s="204"/>
      <c r="AJ12" s="56"/>
      <c r="AK12" s="56"/>
      <c r="AL12" s="56"/>
      <c r="AM12" s="56"/>
      <c r="AN12" s="57"/>
      <c r="AO12" s="204"/>
      <c r="AP12" s="54">
        <v>2</v>
      </c>
      <c r="AQ12" s="56"/>
      <c r="AR12" s="56"/>
      <c r="AS12" s="56"/>
      <c r="AT12" s="57"/>
      <c r="AU12" s="233">
        <v>1</v>
      </c>
    </row>
    <row r="13" spans="1:47" s="49" customFormat="1" ht="15" customHeight="1">
      <c r="A13" s="52">
        <v>4</v>
      </c>
      <c r="B13" s="184" t="s">
        <v>61</v>
      </c>
      <c r="C13" s="53">
        <f t="shared" si="0"/>
        <v>0</v>
      </c>
      <c r="D13" s="54">
        <f t="shared" si="1"/>
        <v>1</v>
      </c>
      <c r="E13" s="174">
        <f t="shared" si="2"/>
        <v>15</v>
      </c>
      <c r="F13" s="314"/>
      <c r="G13" s="330"/>
      <c r="H13" s="330"/>
      <c r="I13" s="330"/>
      <c r="J13" s="163"/>
      <c r="K13" s="331"/>
      <c r="L13" s="330"/>
      <c r="M13" s="330"/>
      <c r="N13" s="330"/>
      <c r="O13" s="330"/>
      <c r="P13" s="163"/>
      <c r="Q13" s="331"/>
      <c r="R13" s="164"/>
      <c r="S13" s="162"/>
      <c r="T13" s="162"/>
      <c r="U13" s="162"/>
      <c r="V13" s="163"/>
      <c r="W13" s="205"/>
      <c r="X13" s="162"/>
      <c r="Y13" s="162"/>
      <c r="Z13" s="162"/>
      <c r="AA13" s="162"/>
      <c r="AB13" s="163"/>
      <c r="AC13" s="205"/>
      <c r="AD13" s="164">
        <v>1</v>
      </c>
      <c r="AE13" s="162"/>
      <c r="AF13" s="162"/>
      <c r="AG13" s="162"/>
      <c r="AH13" s="163"/>
      <c r="AI13" s="205">
        <v>1</v>
      </c>
      <c r="AJ13" s="186"/>
      <c r="AK13" s="162"/>
      <c r="AL13" s="162"/>
      <c r="AM13" s="162"/>
      <c r="AN13" s="163"/>
      <c r="AO13" s="205"/>
      <c r="AP13" s="164"/>
      <c r="AQ13" s="162"/>
      <c r="AR13" s="162"/>
      <c r="AS13" s="162"/>
      <c r="AT13" s="163"/>
      <c r="AU13" s="234"/>
    </row>
    <row r="14" spans="1:47" s="49" customFormat="1" ht="15" customHeight="1">
      <c r="A14" s="52">
        <v>5</v>
      </c>
      <c r="B14" s="184" t="s">
        <v>54</v>
      </c>
      <c r="C14" s="53">
        <f t="shared" si="0"/>
        <v>0</v>
      </c>
      <c r="D14" s="54">
        <f t="shared" si="1"/>
        <v>1</v>
      </c>
      <c r="E14" s="174">
        <f t="shared" si="2"/>
        <v>15</v>
      </c>
      <c r="F14" s="314"/>
      <c r="G14" s="330"/>
      <c r="H14" s="330"/>
      <c r="I14" s="330"/>
      <c r="J14" s="163"/>
      <c r="K14" s="331"/>
      <c r="L14" s="330"/>
      <c r="M14" s="330"/>
      <c r="N14" s="330"/>
      <c r="O14" s="330"/>
      <c r="P14" s="163"/>
      <c r="Q14" s="331"/>
      <c r="R14" s="164"/>
      <c r="S14" s="162"/>
      <c r="T14" s="162"/>
      <c r="U14" s="162"/>
      <c r="V14" s="163"/>
      <c r="W14" s="205"/>
      <c r="X14" s="162"/>
      <c r="Y14" s="162"/>
      <c r="Z14" s="162"/>
      <c r="AA14" s="162"/>
      <c r="AB14" s="163"/>
      <c r="AC14" s="205"/>
      <c r="AD14" s="164"/>
      <c r="AE14" s="162"/>
      <c r="AF14" s="162"/>
      <c r="AG14" s="162"/>
      <c r="AH14" s="163"/>
      <c r="AI14" s="205"/>
      <c r="AJ14" s="162">
        <v>1</v>
      </c>
      <c r="AK14" s="162"/>
      <c r="AL14" s="162"/>
      <c r="AM14" s="162"/>
      <c r="AN14" s="163"/>
      <c r="AO14" s="205">
        <v>1</v>
      </c>
      <c r="AP14" s="185"/>
      <c r="AQ14" s="162"/>
      <c r="AR14" s="162"/>
      <c r="AS14" s="162"/>
      <c r="AT14" s="163"/>
      <c r="AU14" s="234"/>
    </row>
    <row r="15" spans="1:47" s="43" customFormat="1" ht="14.25" customHeight="1">
      <c r="A15" s="37">
        <v>6</v>
      </c>
      <c r="B15" s="138" t="s">
        <v>75</v>
      </c>
      <c r="C15" s="39">
        <f t="shared" si="0"/>
        <v>0</v>
      </c>
      <c r="D15" s="54">
        <f t="shared" si="1"/>
        <v>3</v>
      </c>
      <c r="E15" s="174">
        <f t="shared" si="2"/>
        <v>60</v>
      </c>
      <c r="F15" s="317">
        <v>1</v>
      </c>
      <c r="G15" s="318"/>
      <c r="H15" s="318">
        <v>1</v>
      </c>
      <c r="I15" s="318"/>
      <c r="J15" s="42"/>
      <c r="K15" s="319">
        <v>2</v>
      </c>
      <c r="L15" s="318"/>
      <c r="M15" s="318"/>
      <c r="N15" s="318">
        <v>2</v>
      </c>
      <c r="O15" s="318"/>
      <c r="P15" s="42"/>
      <c r="Q15" s="319">
        <v>1</v>
      </c>
      <c r="R15" s="40"/>
      <c r="S15" s="41"/>
      <c r="T15" s="41"/>
      <c r="U15" s="41"/>
      <c r="V15" s="42"/>
      <c r="W15" s="206"/>
      <c r="X15" s="41"/>
      <c r="Y15" s="41"/>
      <c r="Z15" s="41"/>
      <c r="AA15" s="41"/>
      <c r="AB15" s="42"/>
      <c r="AC15" s="206"/>
      <c r="AD15" s="136"/>
      <c r="AE15" s="137"/>
      <c r="AF15" s="137"/>
      <c r="AG15" s="137"/>
      <c r="AH15" s="42"/>
      <c r="AI15" s="206"/>
      <c r="AJ15" s="137"/>
      <c r="AK15" s="137"/>
      <c r="AL15" s="137"/>
      <c r="AM15" s="137"/>
      <c r="AN15" s="42"/>
      <c r="AO15" s="206"/>
      <c r="AP15" s="136"/>
      <c r="AQ15" s="137"/>
      <c r="AR15" s="137"/>
      <c r="AS15" s="137"/>
      <c r="AT15" s="42"/>
      <c r="AU15" s="235"/>
    </row>
    <row r="16" spans="1:47" s="134" customFormat="1" ht="15" customHeight="1">
      <c r="A16" s="52">
        <v>7</v>
      </c>
      <c r="B16" s="138" t="s">
        <v>99</v>
      </c>
      <c r="C16" s="53">
        <f>COUNTA(J16,P16,V16,AB16,AH16,AN16,AT16)</f>
        <v>0</v>
      </c>
      <c r="D16" s="54">
        <f>SUM(K16,Q16,W16,AC16,AI16,AO16,AU16)</f>
        <v>2</v>
      </c>
      <c r="E16" s="174">
        <f>SUM(F16:I16,L16:O16,R16:U16,X16:AA16,AD16:AG16,AJ16:AM16,AP16:AS16)*15</f>
        <v>30</v>
      </c>
      <c r="F16" s="51"/>
      <c r="G16" s="157"/>
      <c r="H16" s="157"/>
      <c r="I16" s="157"/>
      <c r="J16" s="57"/>
      <c r="K16" s="329"/>
      <c r="L16" s="157"/>
      <c r="M16" s="157"/>
      <c r="N16" s="157"/>
      <c r="O16" s="157"/>
      <c r="P16" s="57"/>
      <c r="Q16" s="329"/>
      <c r="R16" s="54"/>
      <c r="S16" s="56"/>
      <c r="T16" s="56"/>
      <c r="U16" s="56"/>
      <c r="V16" s="57"/>
      <c r="W16" s="204"/>
      <c r="X16" s="56"/>
      <c r="Y16" s="56"/>
      <c r="Z16" s="56"/>
      <c r="AA16" s="56"/>
      <c r="AB16" s="57"/>
      <c r="AC16" s="204"/>
      <c r="AD16" s="54"/>
      <c r="AE16" s="56"/>
      <c r="AF16" s="56"/>
      <c r="AG16" s="56"/>
      <c r="AH16" s="57"/>
      <c r="AI16" s="204"/>
      <c r="AJ16" s="59">
        <v>1</v>
      </c>
      <c r="AK16" s="59">
        <v>1</v>
      </c>
      <c r="AL16" s="59"/>
      <c r="AM16" s="59"/>
      <c r="AN16" s="57"/>
      <c r="AO16" s="204">
        <v>2</v>
      </c>
      <c r="AP16" s="58"/>
      <c r="AQ16" s="59"/>
      <c r="AR16" s="59"/>
      <c r="AS16" s="59"/>
      <c r="AT16" s="57"/>
      <c r="AU16" s="233"/>
    </row>
    <row r="17" spans="1:47" s="49" customFormat="1" ht="15" customHeight="1">
      <c r="A17" s="52">
        <v>8</v>
      </c>
      <c r="B17" s="229" t="s">
        <v>20</v>
      </c>
      <c r="C17" s="53">
        <f t="shared" si="0"/>
        <v>0</v>
      </c>
      <c r="D17" s="54">
        <f t="shared" si="1"/>
        <v>2</v>
      </c>
      <c r="E17" s="174">
        <f t="shared" si="2"/>
        <v>60</v>
      </c>
      <c r="F17" s="51"/>
      <c r="G17" s="157">
        <v>1</v>
      </c>
      <c r="H17" s="157"/>
      <c r="I17" s="157"/>
      <c r="J17" s="57"/>
      <c r="K17" s="329"/>
      <c r="L17" s="157"/>
      <c r="M17" s="157">
        <v>1</v>
      </c>
      <c r="N17" s="157"/>
      <c r="O17" s="157"/>
      <c r="P17" s="57"/>
      <c r="Q17" s="329">
        <v>1</v>
      </c>
      <c r="R17" s="54"/>
      <c r="S17" s="56"/>
      <c r="T17" s="56"/>
      <c r="U17" s="56"/>
      <c r="V17" s="57"/>
      <c r="W17" s="204"/>
      <c r="X17" s="56"/>
      <c r="Y17" s="56"/>
      <c r="Z17" s="56"/>
      <c r="AA17" s="56"/>
      <c r="AB17" s="57"/>
      <c r="AC17" s="204"/>
      <c r="AD17" s="58"/>
      <c r="AE17" s="59">
        <v>1</v>
      </c>
      <c r="AF17" s="59"/>
      <c r="AG17" s="59"/>
      <c r="AH17" s="57"/>
      <c r="AI17" s="204"/>
      <c r="AJ17" s="56"/>
      <c r="AK17" s="56">
        <v>1</v>
      </c>
      <c r="AL17" s="56"/>
      <c r="AM17" s="56"/>
      <c r="AN17" s="57"/>
      <c r="AO17" s="204">
        <v>1</v>
      </c>
      <c r="AP17" s="54"/>
      <c r="AQ17" s="56"/>
      <c r="AR17" s="56"/>
      <c r="AS17" s="56"/>
      <c r="AT17" s="57"/>
      <c r="AU17" s="233"/>
    </row>
    <row r="18" spans="1:47" s="49" customFormat="1" ht="11.25" customHeight="1" thickBot="1">
      <c r="A18" s="44" t="s">
        <v>73</v>
      </c>
      <c r="B18" s="226"/>
      <c r="C18" s="46"/>
      <c r="D18" s="227">
        <f>SUM(D19:D26)</f>
        <v>48</v>
      </c>
      <c r="E18" s="228">
        <f>SUM(E19:E26)</f>
        <v>510</v>
      </c>
      <c r="F18" s="48"/>
      <c r="G18" s="48"/>
      <c r="H18" s="48"/>
      <c r="I18" s="48"/>
      <c r="J18" s="48"/>
      <c r="K18" s="332"/>
      <c r="L18" s="48"/>
      <c r="M18" s="48"/>
      <c r="N18" s="48"/>
      <c r="O18" s="48"/>
      <c r="P18" s="48"/>
      <c r="Q18" s="332"/>
      <c r="R18" s="48"/>
      <c r="S18" s="48"/>
      <c r="T18" s="48"/>
      <c r="U18" s="48"/>
      <c r="V18" s="48"/>
      <c r="W18" s="208"/>
      <c r="X18" s="48"/>
      <c r="Y18" s="48"/>
      <c r="Z18" s="48"/>
      <c r="AA18" s="48"/>
      <c r="AB18" s="48"/>
      <c r="AC18" s="208"/>
      <c r="AD18" s="48"/>
      <c r="AE18" s="48"/>
      <c r="AF18" s="48"/>
      <c r="AG18" s="48"/>
      <c r="AH18" s="48"/>
      <c r="AI18" s="208"/>
      <c r="AJ18" s="48"/>
      <c r="AK18" s="48"/>
      <c r="AL18" s="48"/>
      <c r="AM18" s="48"/>
      <c r="AN18" s="48"/>
      <c r="AO18" s="208"/>
      <c r="AP18" s="48"/>
      <c r="AQ18" s="48"/>
      <c r="AR18" s="48"/>
      <c r="AS18" s="48"/>
      <c r="AT18" s="48"/>
      <c r="AU18" s="311"/>
    </row>
    <row r="19" spans="1:47" s="43" customFormat="1" ht="14.25" customHeight="1">
      <c r="A19" s="37">
        <v>1</v>
      </c>
      <c r="B19" s="138" t="s">
        <v>56</v>
      </c>
      <c r="C19" s="39">
        <f aca="true" t="shared" si="3" ref="C19:C26">COUNTA(J19,P19,V19,AB19,AH19,AN19,AT19)</f>
        <v>0</v>
      </c>
      <c r="D19" s="54">
        <f aca="true" t="shared" si="4" ref="D19:D26">SUM(K19,Q19,W19,AC19,AI19,AO19,AU19)</f>
        <v>3</v>
      </c>
      <c r="E19" s="174">
        <f aca="true" t="shared" si="5" ref="E19:E26">SUM(F19:I19,L19:O19,R19:U19,X19:AA19,AD19:AG19,AJ19:AM19,AP19:AS19)*15</f>
        <v>30</v>
      </c>
      <c r="F19" s="317"/>
      <c r="G19" s="318">
        <v>2</v>
      </c>
      <c r="H19" s="318"/>
      <c r="I19" s="318"/>
      <c r="J19" s="42"/>
      <c r="K19" s="319">
        <v>3</v>
      </c>
      <c r="L19" s="318"/>
      <c r="M19" s="318"/>
      <c r="N19" s="318"/>
      <c r="O19" s="318"/>
      <c r="P19" s="42"/>
      <c r="Q19" s="319"/>
      <c r="R19" s="40"/>
      <c r="S19" s="41"/>
      <c r="T19" s="41"/>
      <c r="U19" s="41"/>
      <c r="V19" s="42"/>
      <c r="W19" s="206"/>
      <c r="X19" s="41"/>
      <c r="Y19" s="41"/>
      <c r="Z19" s="41"/>
      <c r="AA19" s="41"/>
      <c r="AB19" s="42"/>
      <c r="AC19" s="206"/>
      <c r="AD19" s="136"/>
      <c r="AE19" s="137"/>
      <c r="AF19" s="137"/>
      <c r="AG19" s="137"/>
      <c r="AH19" s="42"/>
      <c r="AI19" s="206"/>
      <c r="AJ19" s="41"/>
      <c r="AK19" s="41"/>
      <c r="AL19" s="41"/>
      <c r="AM19" s="41"/>
      <c r="AN19" s="42"/>
      <c r="AO19" s="206"/>
      <c r="AP19" s="40"/>
      <c r="AQ19" s="41"/>
      <c r="AR19" s="41"/>
      <c r="AS19" s="41"/>
      <c r="AT19" s="42"/>
      <c r="AU19" s="236"/>
    </row>
    <row r="20" spans="1:47" s="43" customFormat="1" ht="14.25" customHeight="1">
      <c r="A20" s="37">
        <v>2</v>
      </c>
      <c r="B20" s="38" t="s">
        <v>21</v>
      </c>
      <c r="C20" s="39">
        <f t="shared" si="3"/>
        <v>2</v>
      </c>
      <c r="D20" s="54">
        <f t="shared" si="4"/>
        <v>11</v>
      </c>
      <c r="E20" s="174">
        <f t="shared" si="5"/>
        <v>120</v>
      </c>
      <c r="F20" s="317">
        <v>2</v>
      </c>
      <c r="G20" s="318">
        <v>2</v>
      </c>
      <c r="H20" s="318"/>
      <c r="I20" s="318"/>
      <c r="J20" s="42" t="s">
        <v>19</v>
      </c>
      <c r="K20" s="319">
        <v>6</v>
      </c>
      <c r="L20" s="318">
        <v>2</v>
      </c>
      <c r="M20" s="318">
        <v>2</v>
      </c>
      <c r="N20" s="318"/>
      <c r="O20" s="318"/>
      <c r="P20" s="42" t="s">
        <v>19</v>
      </c>
      <c r="Q20" s="319">
        <v>5</v>
      </c>
      <c r="R20" s="136"/>
      <c r="S20" s="137"/>
      <c r="T20" s="137"/>
      <c r="U20" s="137"/>
      <c r="V20" s="42"/>
      <c r="W20" s="206"/>
      <c r="X20" s="41"/>
      <c r="Y20" s="41"/>
      <c r="Z20" s="41"/>
      <c r="AA20" s="41"/>
      <c r="AB20" s="42"/>
      <c r="AC20" s="206"/>
      <c r="AD20" s="136"/>
      <c r="AE20" s="137"/>
      <c r="AF20" s="137"/>
      <c r="AG20" s="137"/>
      <c r="AH20" s="42"/>
      <c r="AI20" s="206"/>
      <c r="AJ20" s="41"/>
      <c r="AK20" s="41"/>
      <c r="AL20" s="41"/>
      <c r="AM20" s="41"/>
      <c r="AN20" s="42"/>
      <c r="AO20" s="206"/>
      <c r="AP20" s="40"/>
      <c r="AQ20" s="41"/>
      <c r="AR20" s="41"/>
      <c r="AS20" s="41"/>
      <c r="AT20" s="42"/>
      <c r="AU20" s="236"/>
    </row>
    <row r="21" spans="1:47" s="43" customFormat="1" ht="14.25" customHeight="1">
      <c r="A21" s="37">
        <v>3</v>
      </c>
      <c r="B21" s="138" t="s">
        <v>117</v>
      </c>
      <c r="C21" s="39">
        <f>COUNTA(J21,P21,V21,AB21,AH21,AN21,AT21)</f>
        <v>0</v>
      </c>
      <c r="D21" s="54">
        <f>SUM(K21,Q21,W21,AC21,AI21,AO21,AU21)</f>
        <v>2</v>
      </c>
      <c r="E21" s="174">
        <f>SUM(F21:I21,L21:O21,R21:U21,X21:AA21,AD21:AG21,AJ21:AM21,AP21:AS21)*15</f>
        <v>30</v>
      </c>
      <c r="F21" s="317"/>
      <c r="G21" s="318"/>
      <c r="H21" s="318"/>
      <c r="I21" s="318"/>
      <c r="J21" s="42"/>
      <c r="K21" s="319"/>
      <c r="L21" s="318"/>
      <c r="M21" s="318"/>
      <c r="N21" s="318"/>
      <c r="O21" s="318"/>
      <c r="P21" s="42"/>
      <c r="Q21" s="319"/>
      <c r="R21" s="136">
        <v>1</v>
      </c>
      <c r="S21" s="137"/>
      <c r="T21" s="137">
        <v>1</v>
      </c>
      <c r="U21" s="137"/>
      <c r="V21" s="42"/>
      <c r="W21" s="206">
        <v>2</v>
      </c>
      <c r="X21" s="41"/>
      <c r="Y21" s="41"/>
      <c r="Z21" s="41"/>
      <c r="AA21" s="41"/>
      <c r="AB21" s="42"/>
      <c r="AC21" s="206"/>
      <c r="AD21" s="136"/>
      <c r="AE21" s="137"/>
      <c r="AF21" s="137"/>
      <c r="AG21" s="137"/>
      <c r="AH21" s="42"/>
      <c r="AI21" s="206"/>
      <c r="AJ21" s="41"/>
      <c r="AK21" s="41"/>
      <c r="AL21" s="41"/>
      <c r="AM21" s="41"/>
      <c r="AN21" s="42"/>
      <c r="AO21" s="206"/>
      <c r="AP21" s="40"/>
      <c r="AQ21" s="41"/>
      <c r="AR21" s="41"/>
      <c r="AS21" s="41"/>
      <c r="AT21" s="42"/>
      <c r="AU21" s="236"/>
    </row>
    <row r="22" spans="1:47" s="43" customFormat="1" ht="14.25" customHeight="1">
      <c r="A22" s="37">
        <v>4</v>
      </c>
      <c r="B22" s="38" t="s">
        <v>22</v>
      </c>
      <c r="C22" s="39">
        <f t="shared" si="3"/>
        <v>1</v>
      </c>
      <c r="D22" s="54">
        <f t="shared" si="4"/>
        <v>8</v>
      </c>
      <c r="E22" s="174">
        <f t="shared" si="5"/>
        <v>90</v>
      </c>
      <c r="F22" s="317">
        <v>2</v>
      </c>
      <c r="G22" s="318">
        <v>2</v>
      </c>
      <c r="H22" s="318"/>
      <c r="I22" s="318"/>
      <c r="J22" s="42" t="s">
        <v>19</v>
      </c>
      <c r="K22" s="319">
        <v>5</v>
      </c>
      <c r="L22" s="318">
        <v>1</v>
      </c>
      <c r="M22" s="318"/>
      <c r="N22" s="318">
        <v>1</v>
      </c>
      <c r="O22" s="318"/>
      <c r="P22" s="42"/>
      <c r="Q22" s="319">
        <v>3</v>
      </c>
      <c r="R22" s="136"/>
      <c r="S22" s="137"/>
      <c r="T22" s="137"/>
      <c r="U22" s="137"/>
      <c r="V22" s="42"/>
      <c r="W22" s="206"/>
      <c r="X22" s="41"/>
      <c r="Y22" s="41"/>
      <c r="Z22" s="41"/>
      <c r="AA22" s="41"/>
      <c r="AB22" s="42"/>
      <c r="AC22" s="206"/>
      <c r="AD22" s="136"/>
      <c r="AE22" s="137"/>
      <c r="AF22" s="137"/>
      <c r="AG22" s="137"/>
      <c r="AH22" s="42"/>
      <c r="AI22" s="206"/>
      <c r="AJ22" s="137"/>
      <c r="AK22" s="137"/>
      <c r="AL22" s="137"/>
      <c r="AM22" s="137"/>
      <c r="AN22" s="42"/>
      <c r="AO22" s="206"/>
      <c r="AP22" s="136"/>
      <c r="AQ22" s="137"/>
      <c r="AR22" s="137"/>
      <c r="AS22" s="137"/>
      <c r="AT22" s="42"/>
      <c r="AU22" s="236"/>
    </row>
    <row r="23" spans="1:47" s="43" customFormat="1" ht="14.25" customHeight="1">
      <c r="A23" s="37">
        <v>5</v>
      </c>
      <c r="B23" s="139" t="s">
        <v>40</v>
      </c>
      <c r="C23" s="61">
        <f t="shared" si="3"/>
        <v>1</v>
      </c>
      <c r="D23" s="54">
        <f t="shared" si="4"/>
        <v>8</v>
      </c>
      <c r="E23" s="174">
        <f t="shared" si="5"/>
        <v>75</v>
      </c>
      <c r="F23" s="320">
        <v>1</v>
      </c>
      <c r="G23" s="315">
        <v>1</v>
      </c>
      <c r="H23" s="315"/>
      <c r="I23" s="315"/>
      <c r="J23" s="64"/>
      <c r="K23" s="316">
        <v>3</v>
      </c>
      <c r="L23" s="315">
        <v>2</v>
      </c>
      <c r="M23" s="315">
        <v>1</v>
      </c>
      <c r="N23" s="315"/>
      <c r="O23" s="315"/>
      <c r="P23" s="64" t="s">
        <v>19</v>
      </c>
      <c r="Q23" s="316">
        <v>5</v>
      </c>
      <c r="R23" s="65"/>
      <c r="S23" s="66"/>
      <c r="T23" s="66"/>
      <c r="U23" s="66"/>
      <c r="V23" s="64"/>
      <c r="W23" s="176"/>
      <c r="X23" s="63"/>
      <c r="Y23" s="63"/>
      <c r="Z23" s="63"/>
      <c r="AA23" s="63"/>
      <c r="AB23" s="64"/>
      <c r="AC23" s="176"/>
      <c r="AD23" s="65"/>
      <c r="AE23" s="66"/>
      <c r="AF23" s="66"/>
      <c r="AG23" s="66"/>
      <c r="AH23" s="64"/>
      <c r="AI23" s="176"/>
      <c r="AJ23" s="66"/>
      <c r="AK23" s="66"/>
      <c r="AL23" s="66"/>
      <c r="AM23" s="66"/>
      <c r="AN23" s="64"/>
      <c r="AO23" s="176"/>
      <c r="AP23" s="65"/>
      <c r="AQ23" s="66"/>
      <c r="AR23" s="66"/>
      <c r="AS23" s="66"/>
      <c r="AT23" s="64"/>
      <c r="AU23" s="236"/>
    </row>
    <row r="24" spans="1:47" s="43" customFormat="1" ht="14.25" customHeight="1">
      <c r="A24" s="37">
        <v>6</v>
      </c>
      <c r="B24" s="38" t="s">
        <v>23</v>
      </c>
      <c r="C24" s="39">
        <f t="shared" si="3"/>
        <v>1</v>
      </c>
      <c r="D24" s="54">
        <f t="shared" si="4"/>
        <v>9</v>
      </c>
      <c r="E24" s="174">
        <f t="shared" si="5"/>
        <v>90</v>
      </c>
      <c r="F24" s="317"/>
      <c r="G24" s="318"/>
      <c r="H24" s="318"/>
      <c r="I24" s="318"/>
      <c r="J24" s="42"/>
      <c r="K24" s="319"/>
      <c r="L24" s="318">
        <v>2</v>
      </c>
      <c r="M24" s="318">
        <v>1</v>
      </c>
      <c r="N24" s="318"/>
      <c r="O24" s="318"/>
      <c r="P24" s="42"/>
      <c r="Q24" s="319">
        <v>4</v>
      </c>
      <c r="R24" s="136">
        <v>1</v>
      </c>
      <c r="S24" s="137">
        <v>1</v>
      </c>
      <c r="T24" s="137">
        <v>1</v>
      </c>
      <c r="U24" s="137"/>
      <c r="V24" s="42" t="s">
        <v>19</v>
      </c>
      <c r="W24" s="206">
        <v>5</v>
      </c>
      <c r="X24" s="41"/>
      <c r="Y24" s="137"/>
      <c r="Z24" s="137"/>
      <c r="AA24" s="41"/>
      <c r="AB24" s="42"/>
      <c r="AC24" s="206"/>
      <c r="AD24" s="136"/>
      <c r="AE24" s="137"/>
      <c r="AF24" s="137"/>
      <c r="AG24" s="137"/>
      <c r="AH24" s="42"/>
      <c r="AI24" s="206"/>
      <c r="AJ24" s="137"/>
      <c r="AK24" s="137"/>
      <c r="AL24" s="137"/>
      <c r="AM24" s="137"/>
      <c r="AN24" s="42"/>
      <c r="AO24" s="206"/>
      <c r="AP24" s="136"/>
      <c r="AQ24" s="137"/>
      <c r="AR24" s="137"/>
      <c r="AS24" s="137"/>
      <c r="AT24" s="42"/>
      <c r="AU24" s="236"/>
    </row>
    <row r="25" spans="1:47" s="43" customFormat="1" ht="14.25" customHeight="1">
      <c r="A25" s="37">
        <v>7</v>
      </c>
      <c r="B25" s="138" t="s">
        <v>51</v>
      </c>
      <c r="C25" s="39">
        <f t="shared" si="3"/>
        <v>0</v>
      </c>
      <c r="D25" s="54">
        <f t="shared" si="4"/>
        <v>3</v>
      </c>
      <c r="E25" s="174">
        <f t="shared" si="5"/>
        <v>30</v>
      </c>
      <c r="F25" s="317"/>
      <c r="G25" s="318"/>
      <c r="H25" s="318"/>
      <c r="I25" s="318"/>
      <c r="J25" s="42"/>
      <c r="K25" s="319"/>
      <c r="L25" s="318"/>
      <c r="M25" s="318"/>
      <c r="N25" s="318"/>
      <c r="O25" s="318"/>
      <c r="P25" s="42"/>
      <c r="Q25" s="319"/>
      <c r="R25" s="136"/>
      <c r="S25" s="137"/>
      <c r="T25" s="137"/>
      <c r="U25" s="137"/>
      <c r="V25" s="42"/>
      <c r="W25" s="206"/>
      <c r="X25" s="41">
        <v>1</v>
      </c>
      <c r="Y25" s="137"/>
      <c r="Z25" s="137">
        <v>1</v>
      </c>
      <c r="AA25" s="41"/>
      <c r="AB25" s="42"/>
      <c r="AC25" s="206">
        <v>3</v>
      </c>
      <c r="AD25" s="136"/>
      <c r="AE25" s="137"/>
      <c r="AF25" s="137"/>
      <c r="AG25" s="137"/>
      <c r="AH25" s="42"/>
      <c r="AI25" s="206"/>
      <c r="AJ25" s="137"/>
      <c r="AK25" s="137"/>
      <c r="AL25" s="137"/>
      <c r="AM25" s="137"/>
      <c r="AN25" s="42"/>
      <c r="AO25" s="206"/>
      <c r="AP25" s="136"/>
      <c r="AQ25" s="137"/>
      <c r="AR25" s="137"/>
      <c r="AS25" s="137"/>
      <c r="AT25" s="42"/>
      <c r="AU25" s="236"/>
    </row>
    <row r="26" spans="1:47" s="43" customFormat="1" ht="14.25" customHeight="1" thickBot="1">
      <c r="A26" s="37">
        <v>8</v>
      </c>
      <c r="B26" s="38" t="s">
        <v>42</v>
      </c>
      <c r="C26" s="39">
        <f t="shared" si="3"/>
        <v>1</v>
      </c>
      <c r="D26" s="54">
        <f t="shared" si="4"/>
        <v>4</v>
      </c>
      <c r="E26" s="174">
        <f t="shared" si="5"/>
        <v>45</v>
      </c>
      <c r="F26" s="317"/>
      <c r="G26" s="318"/>
      <c r="H26" s="318"/>
      <c r="I26" s="318"/>
      <c r="J26" s="42"/>
      <c r="K26" s="319"/>
      <c r="L26" s="318"/>
      <c r="M26" s="318"/>
      <c r="N26" s="318"/>
      <c r="O26" s="318"/>
      <c r="P26" s="42"/>
      <c r="Q26" s="319"/>
      <c r="R26" s="40"/>
      <c r="S26" s="41"/>
      <c r="T26" s="41"/>
      <c r="U26" s="41"/>
      <c r="V26" s="42"/>
      <c r="W26" s="206"/>
      <c r="X26" s="137">
        <v>2</v>
      </c>
      <c r="Y26" s="137">
        <v>1</v>
      </c>
      <c r="Z26" s="137"/>
      <c r="AA26" s="41"/>
      <c r="AB26" s="42" t="s">
        <v>19</v>
      </c>
      <c r="AC26" s="206">
        <v>4</v>
      </c>
      <c r="AD26" s="136"/>
      <c r="AE26" s="137"/>
      <c r="AF26" s="137"/>
      <c r="AG26" s="137"/>
      <c r="AH26" s="42"/>
      <c r="AI26" s="206"/>
      <c r="AJ26" s="137"/>
      <c r="AK26" s="137"/>
      <c r="AL26" s="137"/>
      <c r="AM26" s="137"/>
      <c r="AN26" s="42"/>
      <c r="AO26" s="206"/>
      <c r="AP26" s="136"/>
      <c r="AQ26" s="137"/>
      <c r="AR26" s="137"/>
      <c r="AS26" s="137"/>
      <c r="AT26" s="42"/>
      <c r="AU26" s="236"/>
    </row>
    <row r="27" spans="1:47" s="49" customFormat="1" ht="11.25" customHeight="1" thickBot="1">
      <c r="A27" s="44" t="s">
        <v>74</v>
      </c>
      <c r="B27" s="45"/>
      <c r="C27" s="50"/>
      <c r="D27" s="173">
        <f>SUM(D28:D41)</f>
        <v>72</v>
      </c>
      <c r="E27" s="47">
        <f>SUM(E28:E41)</f>
        <v>975</v>
      </c>
      <c r="F27" s="51"/>
      <c r="G27" s="51"/>
      <c r="H27" s="51"/>
      <c r="I27" s="51"/>
      <c r="J27" s="51"/>
      <c r="K27" s="333"/>
      <c r="L27" s="51"/>
      <c r="M27" s="51"/>
      <c r="N27" s="51"/>
      <c r="O27" s="51"/>
      <c r="P27" s="51"/>
      <c r="Q27" s="333"/>
      <c r="R27" s="51"/>
      <c r="S27" s="51"/>
      <c r="T27" s="51"/>
      <c r="U27" s="51"/>
      <c r="V27" s="51"/>
      <c r="W27" s="209"/>
      <c r="X27" s="51"/>
      <c r="Y27" s="51"/>
      <c r="Z27" s="51"/>
      <c r="AA27" s="51"/>
      <c r="AB27" s="51"/>
      <c r="AC27" s="209"/>
      <c r="AD27" s="51"/>
      <c r="AE27" s="51"/>
      <c r="AF27" s="51"/>
      <c r="AG27" s="51"/>
      <c r="AH27" s="51"/>
      <c r="AI27" s="209"/>
      <c r="AJ27" s="51"/>
      <c r="AK27" s="51"/>
      <c r="AL27" s="51"/>
      <c r="AM27" s="51"/>
      <c r="AN27" s="51"/>
      <c r="AO27" s="209"/>
      <c r="AP27" s="51"/>
      <c r="AQ27" s="51"/>
      <c r="AR27" s="51"/>
      <c r="AS27" s="51"/>
      <c r="AT27" s="51"/>
      <c r="AU27" s="312"/>
    </row>
    <row r="28" spans="1:47" s="43" customFormat="1" ht="14.25" customHeight="1">
      <c r="A28" s="37">
        <v>1</v>
      </c>
      <c r="B28" s="38" t="s">
        <v>25</v>
      </c>
      <c r="C28" s="39">
        <f aca="true" t="shared" si="6" ref="C28:C58">COUNTA(J28,P28,V28,AB28,AH28,AN28,AT28)</f>
        <v>0</v>
      </c>
      <c r="D28" s="54">
        <f aca="true" t="shared" si="7" ref="D28:D58">SUM(K28,Q28,W28,AC28,AI28,AO28,AU28)</f>
        <v>8</v>
      </c>
      <c r="E28" s="174">
        <f aca="true" t="shared" si="8" ref="E28:E58">SUM(F28:I28,L28:O28,R28:U28,X28:AA28,AD28:AG28,AJ28:AM28,AP28:AS28)*15</f>
        <v>105</v>
      </c>
      <c r="F28" s="317">
        <v>1</v>
      </c>
      <c r="G28" s="318"/>
      <c r="H28" s="318"/>
      <c r="I28" s="318">
        <v>2</v>
      </c>
      <c r="J28" s="42"/>
      <c r="K28" s="319">
        <v>3</v>
      </c>
      <c r="L28" s="318"/>
      <c r="M28" s="318"/>
      <c r="N28" s="318"/>
      <c r="O28" s="318">
        <v>2</v>
      </c>
      <c r="P28" s="42"/>
      <c r="Q28" s="319">
        <v>3</v>
      </c>
      <c r="R28" s="40"/>
      <c r="S28" s="41"/>
      <c r="T28" s="41">
        <v>2</v>
      </c>
      <c r="U28" s="41"/>
      <c r="V28" s="42"/>
      <c r="W28" s="206">
        <v>2</v>
      </c>
      <c r="X28" s="41"/>
      <c r="Y28" s="41"/>
      <c r="Z28" s="41"/>
      <c r="AA28" s="41"/>
      <c r="AB28" s="42"/>
      <c r="AC28" s="206"/>
      <c r="AD28" s="136"/>
      <c r="AE28" s="137"/>
      <c r="AF28" s="137"/>
      <c r="AG28" s="137"/>
      <c r="AH28" s="42"/>
      <c r="AI28" s="206"/>
      <c r="AJ28" s="137"/>
      <c r="AK28" s="137"/>
      <c r="AL28" s="137"/>
      <c r="AM28" s="137"/>
      <c r="AN28" s="42"/>
      <c r="AO28" s="206"/>
      <c r="AP28" s="136"/>
      <c r="AQ28" s="137"/>
      <c r="AR28" s="137"/>
      <c r="AS28" s="137"/>
      <c r="AT28" s="42"/>
      <c r="AU28" s="236"/>
    </row>
    <row r="29" spans="1:47" s="43" customFormat="1" ht="14.25" customHeight="1">
      <c r="A29" s="60">
        <v>2</v>
      </c>
      <c r="B29" s="139" t="s">
        <v>24</v>
      </c>
      <c r="C29" s="61">
        <f t="shared" si="6"/>
        <v>1</v>
      </c>
      <c r="D29" s="54">
        <f t="shared" si="7"/>
        <v>12</v>
      </c>
      <c r="E29" s="174">
        <f t="shared" si="8"/>
        <v>150</v>
      </c>
      <c r="F29" s="320"/>
      <c r="G29" s="315"/>
      <c r="H29" s="315"/>
      <c r="I29" s="315"/>
      <c r="J29" s="64"/>
      <c r="K29" s="316"/>
      <c r="L29" s="315"/>
      <c r="M29" s="315"/>
      <c r="N29" s="315"/>
      <c r="O29" s="315"/>
      <c r="P29" s="64"/>
      <c r="Q29" s="316"/>
      <c r="R29" s="62">
        <v>2</v>
      </c>
      <c r="S29" s="63">
        <v>2</v>
      </c>
      <c r="T29" s="63"/>
      <c r="U29" s="63"/>
      <c r="V29" s="64"/>
      <c r="W29" s="176">
        <v>4</v>
      </c>
      <c r="X29" s="63">
        <v>2</v>
      </c>
      <c r="Y29" s="66">
        <v>2</v>
      </c>
      <c r="Z29" s="66"/>
      <c r="AA29" s="66"/>
      <c r="AB29" s="64" t="s">
        <v>19</v>
      </c>
      <c r="AC29" s="206">
        <v>5</v>
      </c>
      <c r="AD29" s="65"/>
      <c r="AE29" s="66"/>
      <c r="AF29" s="66"/>
      <c r="AG29" s="66">
        <v>2</v>
      </c>
      <c r="AH29" s="64"/>
      <c r="AI29" s="176">
        <v>3</v>
      </c>
      <c r="AJ29" s="66"/>
      <c r="AK29" s="66"/>
      <c r="AL29" s="66"/>
      <c r="AM29" s="66"/>
      <c r="AN29" s="64"/>
      <c r="AO29" s="176"/>
      <c r="AP29" s="65"/>
      <c r="AQ29" s="66"/>
      <c r="AR29" s="66"/>
      <c r="AS29" s="66"/>
      <c r="AT29" s="64"/>
      <c r="AU29" s="236"/>
    </row>
    <row r="30" spans="1:47" s="67" customFormat="1" ht="15" customHeight="1">
      <c r="A30" s="37">
        <v>3</v>
      </c>
      <c r="B30" s="138" t="s">
        <v>52</v>
      </c>
      <c r="C30" s="39">
        <f t="shared" si="6"/>
        <v>1</v>
      </c>
      <c r="D30" s="54">
        <f t="shared" si="7"/>
        <v>9</v>
      </c>
      <c r="E30" s="174">
        <f t="shared" si="8"/>
        <v>120</v>
      </c>
      <c r="F30" s="317">
        <v>3</v>
      </c>
      <c r="G30" s="318"/>
      <c r="H30" s="318">
        <v>1</v>
      </c>
      <c r="I30" s="318"/>
      <c r="J30" s="42"/>
      <c r="K30" s="319">
        <v>4</v>
      </c>
      <c r="L30" s="318">
        <v>1</v>
      </c>
      <c r="M30" s="318">
        <v>1</v>
      </c>
      <c r="N30" s="318">
        <v>2</v>
      </c>
      <c r="O30" s="318"/>
      <c r="P30" s="42" t="s">
        <v>19</v>
      </c>
      <c r="Q30" s="319">
        <v>5</v>
      </c>
      <c r="R30" s="136"/>
      <c r="S30" s="137"/>
      <c r="T30" s="41"/>
      <c r="U30" s="41"/>
      <c r="V30" s="42"/>
      <c r="W30" s="206"/>
      <c r="X30" s="41"/>
      <c r="Y30" s="41"/>
      <c r="Z30" s="41"/>
      <c r="AA30" s="41"/>
      <c r="AB30" s="42"/>
      <c r="AC30" s="206"/>
      <c r="AD30" s="136"/>
      <c r="AE30" s="137"/>
      <c r="AF30" s="137"/>
      <c r="AG30" s="137"/>
      <c r="AH30" s="42"/>
      <c r="AI30" s="206"/>
      <c r="AJ30" s="137"/>
      <c r="AK30" s="137"/>
      <c r="AL30" s="137"/>
      <c r="AM30" s="137"/>
      <c r="AN30" s="42"/>
      <c r="AO30" s="206"/>
      <c r="AP30" s="136"/>
      <c r="AQ30" s="137"/>
      <c r="AR30" s="137"/>
      <c r="AS30" s="137"/>
      <c r="AT30" s="42"/>
      <c r="AU30" s="236"/>
    </row>
    <row r="31" spans="1:47" s="43" customFormat="1" ht="14.25" customHeight="1">
      <c r="A31" s="60">
        <v>4</v>
      </c>
      <c r="B31" s="38" t="s">
        <v>28</v>
      </c>
      <c r="C31" s="39">
        <f t="shared" si="6"/>
        <v>0</v>
      </c>
      <c r="D31" s="54">
        <f t="shared" si="7"/>
        <v>6</v>
      </c>
      <c r="E31" s="174">
        <f t="shared" si="8"/>
        <v>90</v>
      </c>
      <c r="F31" s="317"/>
      <c r="G31" s="318"/>
      <c r="H31" s="318"/>
      <c r="I31" s="318"/>
      <c r="J31" s="42"/>
      <c r="K31" s="319"/>
      <c r="L31" s="318">
        <v>2</v>
      </c>
      <c r="M31" s="318"/>
      <c r="N31" s="318">
        <v>1</v>
      </c>
      <c r="O31" s="318"/>
      <c r="P31" s="42"/>
      <c r="Q31" s="319">
        <v>3</v>
      </c>
      <c r="R31" s="40">
        <v>1</v>
      </c>
      <c r="S31" s="41"/>
      <c r="T31" s="41">
        <v>1</v>
      </c>
      <c r="U31" s="41">
        <v>1</v>
      </c>
      <c r="V31" s="42"/>
      <c r="W31" s="206">
        <v>3</v>
      </c>
      <c r="X31" s="41"/>
      <c r="Y31" s="41"/>
      <c r="Z31" s="41"/>
      <c r="AA31" s="41"/>
      <c r="AB31" s="42"/>
      <c r="AC31" s="206"/>
      <c r="AD31" s="136"/>
      <c r="AE31" s="137"/>
      <c r="AF31" s="137"/>
      <c r="AG31" s="137"/>
      <c r="AH31" s="42"/>
      <c r="AI31" s="206"/>
      <c r="AJ31" s="137"/>
      <c r="AK31" s="137"/>
      <c r="AL31" s="137"/>
      <c r="AM31" s="137"/>
      <c r="AN31" s="42"/>
      <c r="AO31" s="206"/>
      <c r="AP31" s="136"/>
      <c r="AQ31" s="137"/>
      <c r="AR31" s="137"/>
      <c r="AS31" s="137"/>
      <c r="AT31" s="42"/>
      <c r="AU31" s="236"/>
    </row>
    <row r="32" spans="1:47" s="43" customFormat="1" ht="14.25" customHeight="1">
      <c r="A32" s="60">
        <v>5</v>
      </c>
      <c r="B32" s="139" t="s">
        <v>27</v>
      </c>
      <c r="C32" s="61">
        <f t="shared" si="6"/>
        <v>0</v>
      </c>
      <c r="D32" s="54">
        <f t="shared" si="7"/>
        <v>3</v>
      </c>
      <c r="E32" s="174">
        <f t="shared" si="8"/>
        <v>45</v>
      </c>
      <c r="F32" s="320"/>
      <c r="G32" s="315"/>
      <c r="H32" s="315"/>
      <c r="I32" s="315"/>
      <c r="J32" s="64"/>
      <c r="K32" s="316"/>
      <c r="L32" s="315"/>
      <c r="M32" s="315"/>
      <c r="N32" s="315"/>
      <c r="O32" s="315"/>
      <c r="P32" s="64"/>
      <c r="Q32" s="316"/>
      <c r="R32" s="62"/>
      <c r="S32" s="63"/>
      <c r="T32" s="63"/>
      <c r="U32" s="63"/>
      <c r="V32" s="64"/>
      <c r="W32" s="176"/>
      <c r="X32" s="63">
        <v>2</v>
      </c>
      <c r="Y32" s="63"/>
      <c r="Z32" s="63">
        <v>1</v>
      </c>
      <c r="AA32" s="63"/>
      <c r="AB32" s="64"/>
      <c r="AC32" s="176">
        <v>3</v>
      </c>
      <c r="AD32" s="65"/>
      <c r="AE32" s="66"/>
      <c r="AF32" s="66"/>
      <c r="AG32" s="66"/>
      <c r="AH32" s="64"/>
      <c r="AI32" s="176"/>
      <c r="AJ32" s="66"/>
      <c r="AK32" s="66"/>
      <c r="AL32" s="66"/>
      <c r="AM32" s="66"/>
      <c r="AN32" s="64"/>
      <c r="AO32" s="176"/>
      <c r="AP32" s="65"/>
      <c r="AQ32" s="66"/>
      <c r="AR32" s="66"/>
      <c r="AS32" s="66"/>
      <c r="AT32" s="64"/>
      <c r="AU32" s="236"/>
    </row>
    <row r="33" spans="1:47" s="67" customFormat="1" ht="14.25" customHeight="1">
      <c r="A33" s="37">
        <v>6</v>
      </c>
      <c r="B33" s="38" t="s">
        <v>29</v>
      </c>
      <c r="C33" s="39">
        <f t="shared" si="6"/>
        <v>0</v>
      </c>
      <c r="D33" s="54">
        <f t="shared" si="7"/>
        <v>2</v>
      </c>
      <c r="E33" s="174">
        <f t="shared" si="8"/>
        <v>30</v>
      </c>
      <c r="F33" s="317"/>
      <c r="G33" s="318"/>
      <c r="H33" s="318"/>
      <c r="I33" s="318"/>
      <c r="J33" s="42"/>
      <c r="K33" s="319"/>
      <c r="L33" s="318"/>
      <c r="M33" s="318"/>
      <c r="N33" s="318"/>
      <c r="O33" s="318"/>
      <c r="P33" s="42"/>
      <c r="Q33" s="319"/>
      <c r="R33" s="136"/>
      <c r="S33" s="137"/>
      <c r="T33" s="137"/>
      <c r="U33" s="41"/>
      <c r="V33" s="42"/>
      <c r="W33" s="206"/>
      <c r="X33" s="41">
        <v>1</v>
      </c>
      <c r="Y33" s="41"/>
      <c r="Z33" s="41">
        <v>1</v>
      </c>
      <c r="AA33" s="41"/>
      <c r="AB33" s="42"/>
      <c r="AC33" s="206">
        <v>2</v>
      </c>
      <c r="AD33" s="136"/>
      <c r="AE33" s="137"/>
      <c r="AF33" s="137"/>
      <c r="AG33" s="137"/>
      <c r="AH33" s="42"/>
      <c r="AI33" s="206"/>
      <c r="AJ33" s="137"/>
      <c r="AK33" s="137"/>
      <c r="AL33" s="137"/>
      <c r="AM33" s="137"/>
      <c r="AN33" s="42"/>
      <c r="AO33" s="206"/>
      <c r="AP33" s="136"/>
      <c r="AQ33" s="137"/>
      <c r="AR33" s="137"/>
      <c r="AS33" s="137"/>
      <c r="AT33" s="42"/>
      <c r="AU33" s="236"/>
    </row>
    <row r="34" spans="1:47" s="148" customFormat="1" ht="14.25" customHeight="1">
      <c r="A34" s="60">
        <v>7</v>
      </c>
      <c r="B34" s="38" t="s">
        <v>26</v>
      </c>
      <c r="C34" s="39">
        <f t="shared" si="6"/>
        <v>1</v>
      </c>
      <c r="D34" s="54">
        <f t="shared" si="7"/>
        <v>5</v>
      </c>
      <c r="E34" s="174">
        <f t="shared" si="8"/>
        <v>60</v>
      </c>
      <c r="F34" s="317"/>
      <c r="G34" s="318"/>
      <c r="H34" s="318"/>
      <c r="I34" s="318"/>
      <c r="J34" s="42"/>
      <c r="K34" s="319"/>
      <c r="L34" s="318"/>
      <c r="M34" s="318"/>
      <c r="N34" s="318"/>
      <c r="O34" s="318"/>
      <c r="P34" s="42"/>
      <c r="Q34" s="319"/>
      <c r="R34" s="40"/>
      <c r="S34" s="41"/>
      <c r="T34" s="41"/>
      <c r="U34" s="41"/>
      <c r="V34" s="42"/>
      <c r="W34" s="206"/>
      <c r="X34" s="41"/>
      <c r="Y34" s="41"/>
      <c r="Z34" s="41"/>
      <c r="AA34" s="41"/>
      <c r="AB34" s="42"/>
      <c r="AC34" s="206"/>
      <c r="AD34" s="136">
        <v>2</v>
      </c>
      <c r="AE34" s="137"/>
      <c r="AF34" s="137">
        <v>1</v>
      </c>
      <c r="AG34" s="137">
        <v>1</v>
      </c>
      <c r="AH34" s="42" t="s">
        <v>19</v>
      </c>
      <c r="AI34" s="206">
        <v>5</v>
      </c>
      <c r="AJ34" s="137"/>
      <c r="AK34" s="137"/>
      <c r="AL34" s="137"/>
      <c r="AM34" s="137"/>
      <c r="AN34" s="42"/>
      <c r="AO34" s="206"/>
      <c r="AP34" s="136"/>
      <c r="AQ34" s="137"/>
      <c r="AR34" s="137"/>
      <c r="AS34" s="137"/>
      <c r="AT34" s="42"/>
      <c r="AU34" s="236"/>
    </row>
    <row r="35" spans="1:47" s="43" customFormat="1" ht="21" customHeight="1">
      <c r="A35" s="60">
        <v>8</v>
      </c>
      <c r="B35" s="140" t="s">
        <v>41</v>
      </c>
      <c r="C35" s="141">
        <f t="shared" si="6"/>
        <v>1</v>
      </c>
      <c r="D35" s="54">
        <f t="shared" si="7"/>
        <v>5</v>
      </c>
      <c r="E35" s="174">
        <f t="shared" si="8"/>
        <v>60</v>
      </c>
      <c r="F35" s="334"/>
      <c r="G35" s="335"/>
      <c r="H35" s="335"/>
      <c r="I35" s="335"/>
      <c r="J35" s="144"/>
      <c r="K35" s="336"/>
      <c r="L35" s="335"/>
      <c r="M35" s="335"/>
      <c r="N35" s="335"/>
      <c r="O35" s="335"/>
      <c r="P35" s="144"/>
      <c r="Q35" s="336"/>
      <c r="R35" s="145">
        <v>2</v>
      </c>
      <c r="S35" s="143">
        <v>2</v>
      </c>
      <c r="T35" s="143"/>
      <c r="U35" s="143"/>
      <c r="V35" s="144" t="s">
        <v>19</v>
      </c>
      <c r="W35" s="210">
        <v>5</v>
      </c>
      <c r="X35" s="143"/>
      <c r="Y35" s="143"/>
      <c r="Z35" s="143"/>
      <c r="AA35" s="143"/>
      <c r="AB35" s="144"/>
      <c r="AC35" s="210"/>
      <c r="AD35" s="145"/>
      <c r="AE35" s="146"/>
      <c r="AF35" s="146"/>
      <c r="AG35" s="146"/>
      <c r="AH35" s="144"/>
      <c r="AI35" s="210"/>
      <c r="AJ35" s="146"/>
      <c r="AK35" s="146"/>
      <c r="AL35" s="146"/>
      <c r="AM35" s="146"/>
      <c r="AN35" s="144"/>
      <c r="AO35" s="210"/>
      <c r="AP35" s="145"/>
      <c r="AQ35" s="146"/>
      <c r="AR35" s="146"/>
      <c r="AS35" s="146"/>
      <c r="AT35" s="144"/>
      <c r="AU35" s="236"/>
    </row>
    <row r="36" spans="1:47" s="43" customFormat="1" ht="14.25" customHeight="1">
      <c r="A36" s="37">
        <v>9</v>
      </c>
      <c r="B36" s="138" t="s">
        <v>57</v>
      </c>
      <c r="C36" s="39">
        <f t="shared" si="6"/>
        <v>0</v>
      </c>
      <c r="D36" s="54">
        <f t="shared" si="7"/>
        <v>4</v>
      </c>
      <c r="E36" s="174">
        <f t="shared" si="8"/>
        <v>60</v>
      </c>
      <c r="F36" s="317"/>
      <c r="G36" s="318"/>
      <c r="H36" s="318"/>
      <c r="I36" s="318"/>
      <c r="J36" s="42"/>
      <c r="K36" s="319"/>
      <c r="L36" s="318"/>
      <c r="M36" s="318"/>
      <c r="N36" s="318"/>
      <c r="O36" s="318"/>
      <c r="P36" s="42"/>
      <c r="Q36" s="319"/>
      <c r="R36" s="40">
        <v>2</v>
      </c>
      <c r="S36" s="41">
        <v>1</v>
      </c>
      <c r="T36" s="41">
        <v>1</v>
      </c>
      <c r="U36" s="41"/>
      <c r="V36" s="42"/>
      <c r="W36" s="206">
        <v>4</v>
      </c>
      <c r="X36" s="41"/>
      <c r="Y36" s="41"/>
      <c r="Z36" s="41"/>
      <c r="AA36" s="41"/>
      <c r="AB36" s="42"/>
      <c r="AC36" s="206"/>
      <c r="AD36" s="136"/>
      <c r="AE36" s="137"/>
      <c r="AF36" s="137"/>
      <c r="AG36" s="137"/>
      <c r="AH36" s="42"/>
      <c r="AI36" s="206"/>
      <c r="AJ36" s="137"/>
      <c r="AK36" s="137"/>
      <c r="AL36" s="137"/>
      <c r="AM36" s="137"/>
      <c r="AN36" s="42"/>
      <c r="AO36" s="206"/>
      <c r="AP36" s="136"/>
      <c r="AQ36" s="137"/>
      <c r="AR36" s="137"/>
      <c r="AS36" s="137"/>
      <c r="AT36" s="42"/>
      <c r="AU36" s="236"/>
    </row>
    <row r="37" spans="1:47" s="43" customFormat="1" ht="14.25" customHeight="1">
      <c r="A37" s="60">
        <v>10</v>
      </c>
      <c r="B37" s="138" t="s">
        <v>58</v>
      </c>
      <c r="C37" s="39">
        <f t="shared" si="6"/>
        <v>0</v>
      </c>
      <c r="D37" s="54">
        <f t="shared" si="7"/>
        <v>3</v>
      </c>
      <c r="E37" s="174">
        <f t="shared" si="8"/>
        <v>45</v>
      </c>
      <c r="F37" s="317"/>
      <c r="G37" s="318"/>
      <c r="H37" s="318"/>
      <c r="I37" s="318"/>
      <c r="J37" s="42"/>
      <c r="K37" s="319"/>
      <c r="L37" s="318"/>
      <c r="M37" s="318"/>
      <c r="N37" s="318"/>
      <c r="O37" s="318"/>
      <c r="P37" s="42"/>
      <c r="Q37" s="319"/>
      <c r="R37" s="40"/>
      <c r="S37" s="41"/>
      <c r="T37" s="41"/>
      <c r="U37" s="41"/>
      <c r="V37" s="42"/>
      <c r="W37" s="206"/>
      <c r="X37" s="41">
        <v>2</v>
      </c>
      <c r="Y37" s="41"/>
      <c r="Z37" s="41">
        <v>1</v>
      </c>
      <c r="AA37" s="41"/>
      <c r="AB37" s="42"/>
      <c r="AC37" s="206">
        <v>3</v>
      </c>
      <c r="AD37" s="136"/>
      <c r="AE37" s="137"/>
      <c r="AF37" s="137"/>
      <c r="AG37" s="137"/>
      <c r="AH37" s="42"/>
      <c r="AI37" s="206"/>
      <c r="AJ37" s="137"/>
      <c r="AK37" s="137"/>
      <c r="AL37" s="137"/>
      <c r="AM37" s="137"/>
      <c r="AN37" s="42"/>
      <c r="AO37" s="206"/>
      <c r="AP37" s="136"/>
      <c r="AQ37" s="137"/>
      <c r="AR37" s="137"/>
      <c r="AS37" s="137"/>
      <c r="AT37" s="42"/>
      <c r="AU37" s="236"/>
    </row>
    <row r="38" spans="1:47" s="43" customFormat="1" ht="14.25" customHeight="1">
      <c r="A38" s="60">
        <v>11</v>
      </c>
      <c r="B38" s="138" t="s">
        <v>66</v>
      </c>
      <c r="C38" s="39">
        <f t="shared" si="6"/>
        <v>1</v>
      </c>
      <c r="D38" s="54">
        <f t="shared" si="7"/>
        <v>4</v>
      </c>
      <c r="E38" s="174">
        <f t="shared" si="8"/>
        <v>45</v>
      </c>
      <c r="F38" s="317"/>
      <c r="G38" s="318"/>
      <c r="H38" s="318"/>
      <c r="I38" s="318"/>
      <c r="J38" s="42"/>
      <c r="K38" s="319"/>
      <c r="L38" s="318"/>
      <c r="M38" s="318"/>
      <c r="N38" s="318"/>
      <c r="O38" s="318"/>
      <c r="P38" s="42"/>
      <c r="Q38" s="319"/>
      <c r="R38" s="136"/>
      <c r="S38" s="137"/>
      <c r="T38" s="41"/>
      <c r="U38" s="41"/>
      <c r="V38" s="42"/>
      <c r="W38" s="206"/>
      <c r="X38" s="41">
        <v>2</v>
      </c>
      <c r="Y38" s="137"/>
      <c r="Z38" s="41">
        <v>1</v>
      </c>
      <c r="AA38" s="41"/>
      <c r="AB38" s="42" t="s">
        <v>19</v>
      </c>
      <c r="AC38" s="206">
        <v>4</v>
      </c>
      <c r="AD38" s="136"/>
      <c r="AE38" s="137"/>
      <c r="AF38" s="137"/>
      <c r="AG38" s="137"/>
      <c r="AH38" s="42"/>
      <c r="AI38" s="206"/>
      <c r="AJ38" s="137"/>
      <c r="AK38" s="137"/>
      <c r="AL38" s="137"/>
      <c r="AM38" s="137"/>
      <c r="AN38" s="42"/>
      <c r="AO38" s="206"/>
      <c r="AP38" s="136"/>
      <c r="AQ38" s="137"/>
      <c r="AR38" s="137"/>
      <c r="AS38" s="137"/>
      <c r="AT38" s="42"/>
      <c r="AU38" s="236"/>
    </row>
    <row r="39" spans="1:47" s="43" customFormat="1" ht="15.75" customHeight="1">
      <c r="A39" s="37">
        <v>12</v>
      </c>
      <c r="B39" s="139" t="s">
        <v>67</v>
      </c>
      <c r="C39" s="61">
        <f t="shared" si="6"/>
        <v>0</v>
      </c>
      <c r="D39" s="54">
        <f t="shared" si="7"/>
        <v>4</v>
      </c>
      <c r="E39" s="174">
        <f t="shared" si="8"/>
        <v>60</v>
      </c>
      <c r="F39" s="320"/>
      <c r="G39" s="315"/>
      <c r="H39" s="315"/>
      <c r="I39" s="315"/>
      <c r="J39" s="64"/>
      <c r="K39" s="316"/>
      <c r="L39" s="315"/>
      <c r="M39" s="315"/>
      <c r="N39" s="315"/>
      <c r="O39" s="315"/>
      <c r="P39" s="64"/>
      <c r="Q39" s="316"/>
      <c r="R39" s="62">
        <v>1</v>
      </c>
      <c r="S39" s="63"/>
      <c r="T39" s="63">
        <v>1</v>
      </c>
      <c r="U39" s="63"/>
      <c r="V39" s="64"/>
      <c r="W39" s="176">
        <v>2</v>
      </c>
      <c r="X39" s="41">
        <v>1</v>
      </c>
      <c r="Y39" s="41"/>
      <c r="Z39" s="41">
        <v>1</v>
      </c>
      <c r="AA39" s="41"/>
      <c r="AB39" s="64"/>
      <c r="AC39" s="176">
        <v>2</v>
      </c>
      <c r="AD39" s="136"/>
      <c r="AE39" s="137"/>
      <c r="AF39" s="137"/>
      <c r="AG39" s="137"/>
      <c r="AH39" s="64"/>
      <c r="AI39" s="176"/>
      <c r="AJ39" s="66"/>
      <c r="AK39" s="66"/>
      <c r="AL39" s="66"/>
      <c r="AM39" s="66"/>
      <c r="AN39" s="64"/>
      <c r="AO39" s="176"/>
      <c r="AP39" s="65"/>
      <c r="AQ39" s="66"/>
      <c r="AR39" s="66"/>
      <c r="AS39" s="66"/>
      <c r="AT39" s="64"/>
      <c r="AU39" s="236"/>
    </row>
    <row r="40" spans="1:47" s="49" customFormat="1" ht="13.5" customHeight="1">
      <c r="A40" s="60">
        <v>13</v>
      </c>
      <c r="B40" s="171" t="s">
        <v>53</v>
      </c>
      <c r="C40" s="53">
        <f>COUNTA(J40,P40,V40,AB40,AH40,AN40,AT40)</f>
        <v>0</v>
      </c>
      <c r="D40" s="54">
        <f>SUM(K40,Q40,W40,AC40,AI40,AO40,AU40)</f>
        <v>2</v>
      </c>
      <c r="E40" s="174">
        <f>SUM(F40:I40,L40:O40,R40:U40,X40:AA40,AD40:AG40,AJ40:AM40,AP40:AS40)*15</f>
        <v>30</v>
      </c>
      <c r="F40" s="51"/>
      <c r="G40" s="157"/>
      <c r="H40" s="157"/>
      <c r="I40" s="157"/>
      <c r="J40" s="57"/>
      <c r="K40" s="329"/>
      <c r="L40" s="157"/>
      <c r="M40" s="157"/>
      <c r="N40" s="157"/>
      <c r="O40" s="157"/>
      <c r="P40" s="57"/>
      <c r="Q40" s="329"/>
      <c r="R40" s="54"/>
      <c r="S40" s="56"/>
      <c r="T40" s="56"/>
      <c r="U40" s="56"/>
      <c r="V40" s="57"/>
      <c r="W40" s="204"/>
      <c r="X40" s="41"/>
      <c r="Y40" s="41"/>
      <c r="Z40" s="41"/>
      <c r="AA40" s="41"/>
      <c r="AB40" s="57"/>
      <c r="AC40" s="204"/>
      <c r="AD40" s="136">
        <v>1</v>
      </c>
      <c r="AE40" s="137"/>
      <c r="AF40" s="137"/>
      <c r="AG40" s="137">
        <v>1</v>
      </c>
      <c r="AH40" s="57"/>
      <c r="AI40" s="204">
        <v>2</v>
      </c>
      <c r="AJ40" s="59"/>
      <c r="AK40" s="59"/>
      <c r="AL40" s="59"/>
      <c r="AM40" s="59"/>
      <c r="AN40" s="57"/>
      <c r="AO40" s="204"/>
      <c r="AP40" s="58"/>
      <c r="AQ40" s="59"/>
      <c r="AR40" s="59"/>
      <c r="AS40" s="59"/>
      <c r="AT40" s="57"/>
      <c r="AU40" s="233"/>
    </row>
    <row r="41" spans="1:47" s="49" customFormat="1" ht="13.5" customHeight="1" thickBot="1">
      <c r="A41" s="60">
        <v>14</v>
      </c>
      <c r="B41" s="171" t="s">
        <v>123</v>
      </c>
      <c r="C41" s="53">
        <f>COUNTA(J41,P41,V41,AB41,AH41,AN41,AT41)</f>
        <v>0</v>
      </c>
      <c r="D41" s="54">
        <f>SUM(K41,Q41,W41,AC41,AI41,AO41,AU41)</f>
        <v>5</v>
      </c>
      <c r="E41" s="174">
        <f>SUM(F41:I41,L41:O41,R41:U41,X41:AA41,AD41:AG41,AJ41:AM41,AP41:AS41)*15</f>
        <v>75</v>
      </c>
      <c r="F41" s="51"/>
      <c r="G41" s="157"/>
      <c r="H41" s="157"/>
      <c r="I41" s="157"/>
      <c r="J41" s="57"/>
      <c r="K41" s="329"/>
      <c r="L41" s="157"/>
      <c r="M41" s="157"/>
      <c r="N41" s="157"/>
      <c r="O41" s="157"/>
      <c r="P41" s="57"/>
      <c r="Q41" s="329"/>
      <c r="R41" s="54"/>
      <c r="S41" s="56"/>
      <c r="T41" s="56"/>
      <c r="U41" s="56"/>
      <c r="V41" s="57"/>
      <c r="W41" s="204"/>
      <c r="X41" s="41"/>
      <c r="Y41" s="41"/>
      <c r="Z41" s="137">
        <v>2</v>
      </c>
      <c r="AA41" s="41"/>
      <c r="AB41" s="57"/>
      <c r="AC41" s="204">
        <v>2</v>
      </c>
      <c r="AD41" s="136">
        <v>2</v>
      </c>
      <c r="AE41" s="137"/>
      <c r="AF41" s="137">
        <v>1</v>
      </c>
      <c r="AG41" s="137"/>
      <c r="AH41" s="57"/>
      <c r="AI41" s="204">
        <v>3</v>
      </c>
      <c r="AJ41" s="59"/>
      <c r="AK41" s="59"/>
      <c r="AL41" s="59"/>
      <c r="AM41" s="59"/>
      <c r="AN41" s="57"/>
      <c r="AO41" s="204"/>
      <c r="AP41" s="58"/>
      <c r="AQ41" s="59"/>
      <c r="AR41" s="59"/>
      <c r="AS41" s="59"/>
      <c r="AT41" s="57"/>
      <c r="AU41" s="233"/>
    </row>
    <row r="42" spans="1:47" s="49" customFormat="1" ht="11.25" customHeight="1" thickBot="1">
      <c r="A42" s="44" t="s">
        <v>76</v>
      </c>
      <c r="B42" s="45"/>
      <c r="C42" s="50"/>
      <c r="D42" s="173">
        <f>SUM(D43:D58)</f>
        <v>72</v>
      </c>
      <c r="E42" s="47">
        <f>SUM(E43:E58)</f>
        <v>675</v>
      </c>
      <c r="F42" s="51"/>
      <c r="G42" s="51"/>
      <c r="H42" s="51"/>
      <c r="I42" s="51"/>
      <c r="J42" s="51"/>
      <c r="K42" s="333"/>
      <c r="L42" s="51"/>
      <c r="M42" s="51"/>
      <c r="N42" s="51"/>
      <c r="O42" s="51"/>
      <c r="P42" s="51"/>
      <c r="Q42" s="333"/>
      <c r="R42" s="51"/>
      <c r="S42" s="51"/>
      <c r="T42" s="51"/>
      <c r="U42" s="51"/>
      <c r="V42" s="51"/>
      <c r="W42" s="209"/>
      <c r="X42" s="51"/>
      <c r="Y42" s="51"/>
      <c r="Z42" s="51"/>
      <c r="AA42" s="51"/>
      <c r="AB42" s="51"/>
      <c r="AC42" s="209"/>
      <c r="AD42" s="51"/>
      <c r="AE42" s="51"/>
      <c r="AF42" s="51"/>
      <c r="AG42" s="51"/>
      <c r="AH42" s="51"/>
      <c r="AI42" s="209"/>
      <c r="AJ42" s="51"/>
      <c r="AK42" s="51"/>
      <c r="AL42" s="51"/>
      <c r="AM42" s="51"/>
      <c r="AN42" s="51"/>
      <c r="AO42" s="209"/>
      <c r="AP42" s="51"/>
      <c r="AQ42" s="51"/>
      <c r="AR42" s="51"/>
      <c r="AS42" s="51"/>
      <c r="AT42" s="51"/>
      <c r="AU42" s="312"/>
    </row>
    <row r="43" spans="1:47" s="49" customFormat="1" ht="22.5" customHeight="1">
      <c r="A43" s="60">
        <v>1</v>
      </c>
      <c r="B43" s="138" t="s">
        <v>43</v>
      </c>
      <c r="C43" s="53">
        <f t="shared" si="6"/>
        <v>0</v>
      </c>
      <c r="D43" s="54">
        <f t="shared" si="7"/>
        <v>3</v>
      </c>
      <c r="E43" s="174">
        <f t="shared" si="8"/>
        <v>45</v>
      </c>
      <c r="F43" s="51"/>
      <c r="G43" s="157"/>
      <c r="H43" s="157"/>
      <c r="I43" s="157"/>
      <c r="J43" s="57"/>
      <c r="K43" s="329"/>
      <c r="L43" s="157"/>
      <c r="M43" s="157"/>
      <c r="N43" s="157"/>
      <c r="O43" s="157"/>
      <c r="P43" s="57"/>
      <c r="Q43" s="329"/>
      <c r="R43" s="54"/>
      <c r="S43" s="56"/>
      <c r="T43" s="56"/>
      <c r="U43" s="56"/>
      <c r="V43" s="57"/>
      <c r="W43" s="204"/>
      <c r="X43" s="56"/>
      <c r="Y43" s="149"/>
      <c r="Z43" s="149"/>
      <c r="AA43" s="56"/>
      <c r="AB43" s="57"/>
      <c r="AC43" s="204"/>
      <c r="AD43" s="58">
        <v>2</v>
      </c>
      <c r="AE43" s="156"/>
      <c r="AF43" s="156">
        <v>0.5</v>
      </c>
      <c r="AG43" s="156">
        <v>0.5</v>
      </c>
      <c r="AH43" s="57"/>
      <c r="AI43" s="204">
        <v>3</v>
      </c>
      <c r="AJ43" s="59"/>
      <c r="AK43" s="59"/>
      <c r="AL43" s="59"/>
      <c r="AM43" s="59"/>
      <c r="AN43" s="57"/>
      <c r="AO43" s="204"/>
      <c r="AP43" s="58"/>
      <c r="AQ43" s="59"/>
      <c r="AR43" s="59"/>
      <c r="AS43" s="59"/>
      <c r="AT43" s="57"/>
      <c r="AU43" s="233"/>
    </row>
    <row r="44" spans="1:47" s="49" customFormat="1" ht="22.5" customHeight="1">
      <c r="A44" s="60">
        <v>2</v>
      </c>
      <c r="B44" s="138" t="s">
        <v>50</v>
      </c>
      <c r="C44" s="53">
        <f t="shared" si="6"/>
        <v>0</v>
      </c>
      <c r="D44" s="54">
        <f t="shared" si="7"/>
        <v>3</v>
      </c>
      <c r="E44" s="174">
        <f t="shared" si="8"/>
        <v>45</v>
      </c>
      <c r="F44" s="51"/>
      <c r="G44" s="157"/>
      <c r="H44" s="157"/>
      <c r="I44" s="157"/>
      <c r="J44" s="57"/>
      <c r="K44" s="329"/>
      <c r="L44" s="157"/>
      <c r="M44" s="157"/>
      <c r="N44" s="157"/>
      <c r="O44" s="157"/>
      <c r="P44" s="57"/>
      <c r="Q44" s="329"/>
      <c r="R44" s="54"/>
      <c r="S44" s="56"/>
      <c r="T44" s="56"/>
      <c r="U44" s="56"/>
      <c r="V44" s="57"/>
      <c r="W44" s="204"/>
      <c r="X44" s="56"/>
      <c r="Y44" s="149"/>
      <c r="Z44" s="149"/>
      <c r="AA44" s="56"/>
      <c r="AB44" s="57"/>
      <c r="AC44" s="204"/>
      <c r="AD44" s="58">
        <v>1</v>
      </c>
      <c r="AE44" s="156"/>
      <c r="AF44" s="59">
        <v>2</v>
      </c>
      <c r="AG44" s="59"/>
      <c r="AH44" s="57"/>
      <c r="AI44" s="204">
        <v>3</v>
      </c>
      <c r="AJ44" s="59"/>
      <c r="AK44" s="59"/>
      <c r="AL44" s="59"/>
      <c r="AM44" s="59"/>
      <c r="AN44" s="57"/>
      <c r="AO44" s="204"/>
      <c r="AP44" s="58"/>
      <c r="AQ44" s="59"/>
      <c r="AR44" s="59"/>
      <c r="AS44" s="59"/>
      <c r="AT44" s="57"/>
      <c r="AU44" s="233"/>
    </row>
    <row r="45" spans="1:47" s="133" customFormat="1" ht="17.25" customHeight="1">
      <c r="A45" s="37">
        <v>3</v>
      </c>
      <c r="B45" s="138" t="s">
        <v>48</v>
      </c>
      <c r="C45" s="53">
        <f t="shared" si="6"/>
        <v>1</v>
      </c>
      <c r="D45" s="54">
        <f t="shared" si="7"/>
        <v>5</v>
      </c>
      <c r="E45" s="174">
        <f t="shared" si="8"/>
        <v>60</v>
      </c>
      <c r="F45" s="51"/>
      <c r="G45" s="157"/>
      <c r="H45" s="157"/>
      <c r="I45" s="157"/>
      <c r="J45" s="57"/>
      <c r="K45" s="329"/>
      <c r="L45" s="157"/>
      <c r="M45" s="157"/>
      <c r="N45" s="157"/>
      <c r="O45" s="157"/>
      <c r="P45" s="57"/>
      <c r="Q45" s="329"/>
      <c r="R45" s="54"/>
      <c r="S45" s="56"/>
      <c r="T45" s="56"/>
      <c r="U45" s="56"/>
      <c r="V45" s="57"/>
      <c r="W45" s="204"/>
      <c r="X45" s="147"/>
      <c r="Y45" s="147"/>
      <c r="Z45" s="56"/>
      <c r="AA45" s="56"/>
      <c r="AB45" s="57"/>
      <c r="AC45" s="204"/>
      <c r="AD45" s="58">
        <v>2</v>
      </c>
      <c r="AE45" s="59">
        <v>1</v>
      </c>
      <c r="AF45" s="59"/>
      <c r="AG45" s="59">
        <v>1</v>
      </c>
      <c r="AH45" s="57" t="s">
        <v>19</v>
      </c>
      <c r="AI45" s="204">
        <v>5</v>
      </c>
      <c r="AJ45" s="59"/>
      <c r="AK45" s="59"/>
      <c r="AL45" s="59"/>
      <c r="AM45" s="59"/>
      <c r="AN45" s="57"/>
      <c r="AO45" s="204"/>
      <c r="AP45" s="58"/>
      <c r="AQ45" s="59"/>
      <c r="AR45" s="59"/>
      <c r="AS45" s="59"/>
      <c r="AT45" s="57"/>
      <c r="AU45" s="233"/>
    </row>
    <row r="46" spans="1:47" s="133" customFormat="1" ht="16.5" customHeight="1">
      <c r="A46" s="60">
        <v>4</v>
      </c>
      <c r="B46" s="138" t="s">
        <v>46</v>
      </c>
      <c r="C46" s="53">
        <f t="shared" si="6"/>
        <v>1</v>
      </c>
      <c r="D46" s="54">
        <f t="shared" si="7"/>
        <v>4</v>
      </c>
      <c r="E46" s="174">
        <f t="shared" si="8"/>
        <v>45</v>
      </c>
      <c r="F46" s="51"/>
      <c r="G46" s="157"/>
      <c r="H46" s="157"/>
      <c r="I46" s="157"/>
      <c r="J46" s="57"/>
      <c r="K46" s="329"/>
      <c r="L46" s="157"/>
      <c r="M46" s="157"/>
      <c r="N46" s="157"/>
      <c r="O46" s="157"/>
      <c r="P46" s="57"/>
      <c r="Q46" s="329"/>
      <c r="R46" s="54"/>
      <c r="S46" s="56"/>
      <c r="T46" s="56"/>
      <c r="U46" s="56"/>
      <c r="V46" s="57"/>
      <c r="W46" s="204"/>
      <c r="X46" s="147"/>
      <c r="Y46" s="147"/>
      <c r="Z46" s="56"/>
      <c r="AA46" s="56"/>
      <c r="AB46" s="57"/>
      <c r="AC46" s="204"/>
      <c r="AD46" s="58"/>
      <c r="AE46" s="59"/>
      <c r="AF46" s="59"/>
      <c r="AG46" s="59"/>
      <c r="AH46" s="57"/>
      <c r="AI46" s="204"/>
      <c r="AJ46" s="59">
        <v>2</v>
      </c>
      <c r="AK46" s="59"/>
      <c r="AL46" s="59">
        <v>1</v>
      </c>
      <c r="AM46" s="59"/>
      <c r="AN46" s="57" t="s">
        <v>19</v>
      </c>
      <c r="AO46" s="204">
        <v>4</v>
      </c>
      <c r="AP46" s="58"/>
      <c r="AQ46" s="59"/>
      <c r="AR46" s="59"/>
      <c r="AS46" s="59"/>
      <c r="AT46" s="57"/>
      <c r="AU46" s="233"/>
    </row>
    <row r="47" spans="1:47" s="67" customFormat="1" ht="13.5" customHeight="1">
      <c r="A47" s="60">
        <v>5</v>
      </c>
      <c r="B47" s="158" t="s">
        <v>47</v>
      </c>
      <c r="C47" s="61">
        <f t="shared" si="6"/>
        <v>0</v>
      </c>
      <c r="D47" s="54">
        <f t="shared" si="7"/>
        <v>4</v>
      </c>
      <c r="E47" s="174">
        <f t="shared" si="8"/>
        <v>60</v>
      </c>
      <c r="F47" s="320"/>
      <c r="G47" s="315"/>
      <c r="H47" s="315"/>
      <c r="I47" s="315"/>
      <c r="J47" s="64"/>
      <c r="K47" s="316"/>
      <c r="L47" s="315"/>
      <c r="M47" s="315"/>
      <c r="N47" s="315"/>
      <c r="O47" s="315"/>
      <c r="P47" s="64"/>
      <c r="Q47" s="316"/>
      <c r="R47" s="62"/>
      <c r="S47" s="63"/>
      <c r="T47" s="63"/>
      <c r="U47" s="63"/>
      <c r="V47" s="64"/>
      <c r="W47" s="176"/>
      <c r="X47" s="63"/>
      <c r="Y47" s="63"/>
      <c r="Z47" s="63"/>
      <c r="AA47" s="63"/>
      <c r="AB47" s="64"/>
      <c r="AC47" s="176"/>
      <c r="AD47" s="65"/>
      <c r="AE47" s="66"/>
      <c r="AF47" s="66"/>
      <c r="AG47" s="66"/>
      <c r="AH47" s="64"/>
      <c r="AI47" s="176"/>
      <c r="AJ47" s="66">
        <v>2</v>
      </c>
      <c r="AK47" s="66"/>
      <c r="AL47" s="66">
        <v>1</v>
      </c>
      <c r="AM47" s="66">
        <v>1</v>
      </c>
      <c r="AN47" s="64"/>
      <c r="AO47" s="204">
        <v>4</v>
      </c>
      <c r="AP47" s="65"/>
      <c r="AQ47" s="66"/>
      <c r="AR47" s="66"/>
      <c r="AS47" s="66"/>
      <c r="AT47" s="64"/>
      <c r="AU47" s="236"/>
    </row>
    <row r="48" spans="1:47" s="80" customFormat="1" ht="21" customHeight="1">
      <c r="A48" s="37">
        <v>6</v>
      </c>
      <c r="B48" s="159" t="s">
        <v>38</v>
      </c>
      <c r="C48" s="99">
        <f t="shared" si="6"/>
        <v>1</v>
      </c>
      <c r="D48" s="54">
        <f t="shared" si="7"/>
        <v>5</v>
      </c>
      <c r="E48" s="174">
        <f t="shared" si="8"/>
        <v>60</v>
      </c>
      <c r="F48" s="337"/>
      <c r="G48" s="338"/>
      <c r="H48" s="338"/>
      <c r="I48" s="338"/>
      <c r="J48" s="102"/>
      <c r="K48" s="316"/>
      <c r="L48" s="338"/>
      <c r="M48" s="338"/>
      <c r="N48" s="338"/>
      <c r="O48" s="338"/>
      <c r="P48" s="102"/>
      <c r="Q48" s="316"/>
      <c r="R48" s="100"/>
      <c r="S48" s="101"/>
      <c r="T48" s="101"/>
      <c r="U48" s="101"/>
      <c r="V48" s="102"/>
      <c r="W48" s="176"/>
      <c r="X48" s="101"/>
      <c r="Y48" s="101"/>
      <c r="Z48" s="101"/>
      <c r="AA48" s="101"/>
      <c r="AB48" s="102"/>
      <c r="AC48" s="176"/>
      <c r="AD48" s="160"/>
      <c r="AE48" s="161"/>
      <c r="AF48" s="161"/>
      <c r="AG48" s="161"/>
      <c r="AH48" s="102"/>
      <c r="AI48" s="176"/>
      <c r="AJ48" s="161">
        <v>2</v>
      </c>
      <c r="AK48" s="161"/>
      <c r="AL48" s="161">
        <v>1</v>
      </c>
      <c r="AM48" s="101">
        <v>1</v>
      </c>
      <c r="AN48" s="102" t="s">
        <v>19</v>
      </c>
      <c r="AO48" s="176">
        <v>5</v>
      </c>
      <c r="AP48" s="100"/>
      <c r="AQ48" s="101"/>
      <c r="AR48" s="101"/>
      <c r="AS48" s="101"/>
      <c r="AT48" s="102"/>
      <c r="AU48" s="236"/>
    </row>
    <row r="49" spans="1:47" s="133" customFormat="1" ht="25.5" customHeight="1">
      <c r="A49" s="60">
        <v>7</v>
      </c>
      <c r="B49" s="138" t="s">
        <v>31</v>
      </c>
      <c r="C49" s="53">
        <f t="shared" si="6"/>
        <v>0</v>
      </c>
      <c r="D49" s="54">
        <f t="shared" si="7"/>
        <v>5</v>
      </c>
      <c r="E49" s="174">
        <f t="shared" si="8"/>
        <v>75</v>
      </c>
      <c r="F49" s="51"/>
      <c r="G49" s="157"/>
      <c r="H49" s="157"/>
      <c r="I49" s="157"/>
      <c r="J49" s="57"/>
      <c r="K49" s="329"/>
      <c r="L49" s="157"/>
      <c r="M49" s="157"/>
      <c r="N49" s="157"/>
      <c r="O49" s="157"/>
      <c r="P49" s="57"/>
      <c r="Q49" s="329"/>
      <c r="R49" s="54"/>
      <c r="S49" s="56"/>
      <c r="T49" s="56"/>
      <c r="U49" s="56"/>
      <c r="V49" s="57"/>
      <c r="W49" s="204"/>
      <c r="X49" s="56"/>
      <c r="Y49" s="56"/>
      <c r="Z49" s="101">
        <v>3</v>
      </c>
      <c r="AA49" s="56"/>
      <c r="AB49" s="57"/>
      <c r="AC49" s="204">
        <v>3</v>
      </c>
      <c r="AD49" s="54"/>
      <c r="AE49" s="56"/>
      <c r="AF49" s="56">
        <v>2</v>
      </c>
      <c r="AG49" s="56"/>
      <c r="AH49" s="57"/>
      <c r="AI49" s="204">
        <v>2</v>
      </c>
      <c r="AJ49" s="59"/>
      <c r="AK49" s="59"/>
      <c r="AL49" s="59"/>
      <c r="AM49" s="59"/>
      <c r="AN49" s="57"/>
      <c r="AO49" s="204"/>
      <c r="AP49" s="58"/>
      <c r="AQ49" s="59"/>
      <c r="AR49" s="59"/>
      <c r="AS49" s="59"/>
      <c r="AT49" s="57"/>
      <c r="AU49" s="233"/>
    </row>
    <row r="50" spans="1:47" s="43" customFormat="1" ht="13.5" customHeight="1">
      <c r="A50" s="60">
        <v>8</v>
      </c>
      <c r="B50" s="158" t="s">
        <v>49</v>
      </c>
      <c r="C50" s="61">
        <f t="shared" si="6"/>
        <v>0</v>
      </c>
      <c r="D50" s="54">
        <f t="shared" si="7"/>
        <v>2</v>
      </c>
      <c r="E50" s="174">
        <f t="shared" si="8"/>
        <v>30</v>
      </c>
      <c r="F50" s="320"/>
      <c r="G50" s="315"/>
      <c r="H50" s="315"/>
      <c r="I50" s="315"/>
      <c r="J50" s="64"/>
      <c r="K50" s="316"/>
      <c r="L50" s="315"/>
      <c r="M50" s="315"/>
      <c r="N50" s="315"/>
      <c r="O50" s="315"/>
      <c r="P50" s="64"/>
      <c r="Q50" s="316"/>
      <c r="R50" s="62"/>
      <c r="S50" s="63"/>
      <c r="T50" s="63"/>
      <c r="U50" s="63"/>
      <c r="V50" s="64"/>
      <c r="W50" s="176"/>
      <c r="X50" s="63"/>
      <c r="Y50" s="63"/>
      <c r="Z50" s="63"/>
      <c r="AA50" s="63"/>
      <c r="AB50" s="64"/>
      <c r="AC50" s="176"/>
      <c r="AD50" s="65"/>
      <c r="AE50" s="66"/>
      <c r="AF50" s="66"/>
      <c r="AG50" s="66"/>
      <c r="AH50" s="64"/>
      <c r="AI50" s="176"/>
      <c r="AJ50" s="66">
        <v>1</v>
      </c>
      <c r="AK50" s="66"/>
      <c r="AL50" s="66"/>
      <c r="AM50" s="66">
        <v>1</v>
      </c>
      <c r="AN50" s="64"/>
      <c r="AO50" s="176">
        <v>2</v>
      </c>
      <c r="AP50" s="65"/>
      <c r="AQ50" s="66"/>
      <c r="AR50" s="66"/>
      <c r="AS50" s="66"/>
      <c r="AT50" s="64"/>
      <c r="AU50" s="236"/>
    </row>
    <row r="51" spans="1:47" s="67" customFormat="1" ht="13.5" customHeight="1">
      <c r="A51" s="37">
        <v>9</v>
      </c>
      <c r="B51" s="158" t="s">
        <v>30</v>
      </c>
      <c r="C51" s="61">
        <f>COUNTA(J51,P51,V51,AB51,AH51,AN51,AT51)</f>
        <v>0</v>
      </c>
      <c r="D51" s="54">
        <f>SUM(K51,Q51,W51,AC51,AI51,AO51,AU51)</f>
        <v>2</v>
      </c>
      <c r="E51" s="174">
        <f>SUM(F51:I51,L51:O51,R51:U51,X51:AA51,AD51:AG51,AJ51:AM51,AP51:AS51)*15</f>
        <v>30</v>
      </c>
      <c r="F51" s="320"/>
      <c r="G51" s="315"/>
      <c r="H51" s="315"/>
      <c r="I51" s="315"/>
      <c r="J51" s="64"/>
      <c r="K51" s="316"/>
      <c r="L51" s="315"/>
      <c r="M51" s="315"/>
      <c r="N51" s="315"/>
      <c r="O51" s="315"/>
      <c r="P51" s="64"/>
      <c r="Q51" s="316"/>
      <c r="R51" s="62"/>
      <c r="S51" s="63"/>
      <c r="T51" s="63"/>
      <c r="U51" s="63"/>
      <c r="V51" s="64"/>
      <c r="W51" s="176"/>
      <c r="X51" s="63"/>
      <c r="Y51" s="63"/>
      <c r="Z51" s="63"/>
      <c r="AA51" s="63"/>
      <c r="AB51" s="64"/>
      <c r="AC51" s="176"/>
      <c r="AD51" s="65"/>
      <c r="AE51" s="66"/>
      <c r="AF51" s="66"/>
      <c r="AG51" s="66"/>
      <c r="AH51" s="64"/>
      <c r="AI51" s="176"/>
      <c r="AJ51" s="66"/>
      <c r="AK51" s="66"/>
      <c r="AL51" s="66"/>
      <c r="AM51" s="66"/>
      <c r="AN51" s="64"/>
      <c r="AO51" s="176"/>
      <c r="AP51" s="65">
        <v>1</v>
      </c>
      <c r="AQ51" s="66"/>
      <c r="AR51" s="66"/>
      <c r="AS51" s="66">
        <v>1</v>
      </c>
      <c r="AT51" s="64"/>
      <c r="AU51" s="236">
        <v>2</v>
      </c>
    </row>
    <row r="52" spans="1:47" s="134" customFormat="1" ht="13.5" customHeight="1">
      <c r="A52" s="60">
        <v>10</v>
      </c>
      <c r="B52" s="158" t="s">
        <v>100</v>
      </c>
      <c r="C52" s="53">
        <f t="shared" si="6"/>
        <v>0</v>
      </c>
      <c r="D52" s="54">
        <f t="shared" si="7"/>
        <v>3</v>
      </c>
      <c r="E52" s="174">
        <f t="shared" si="8"/>
        <v>30</v>
      </c>
      <c r="F52" s="51"/>
      <c r="G52" s="157"/>
      <c r="H52" s="157"/>
      <c r="I52" s="157"/>
      <c r="J52" s="57"/>
      <c r="K52" s="329"/>
      <c r="L52" s="157"/>
      <c r="M52" s="157"/>
      <c r="N52" s="157"/>
      <c r="O52" s="157"/>
      <c r="P52" s="57"/>
      <c r="Q52" s="329"/>
      <c r="R52" s="54"/>
      <c r="S52" s="56"/>
      <c r="T52" s="56"/>
      <c r="U52" s="56"/>
      <c r="V52" s="57"/>
      <c r="W52" s="204"/>
      <c r="X52" s="56"/>
      <c r="Y52" s="56"/>
      <c r="Z52" s="56"/>
      <c r="AA52" s="56"/>
      <c r="AB52" s="57"/>
      <c r="AC52" s="204"/>
      <c r="AD52" s="54"/>
      <c r="AE52" s="56"/>
      <c r="AF52" s="56"/>
      <c r="AG52" s="56"/>
      <c r="AH52" s="57"/>
      <c r="AI52" s="204"/>
      <c r="AJ52" s="59"/>
      <c r="AK52" s="59"/>
      <c r="AL52" s="59"/>
      <c r="AM52" s="59">
        <v>2</v>
      </c>
      <c r="AN52" s="57"/>
      <c r="AO52" s="204">
        <v>3</v>
      </c>
      <c r="AP52" s="58"/>
      <c r="AQ52" s="59"/>
      <c r="AR52" s="59"/>
      <c r="AS52" s="59"/>
      <c r="AT52" s="57"/>
      <c r="AU52" s="233"/>
    </row>
    <row r="53" spans="1:47" s="49" customFormat="1" ht="13.5" customHeight="1">
      <c r="A53" s="60">
        <v>11</v>
      </c>
      <c r="B53" s="171" t="s">
        <v>123</v>
      </c>
      <c r="C53" s="53">
        <f t="shared" si="6"/>
        <v>0</v>
      </c>
      <c r="D53" s="54">
        <f t="shared" si="7"/>
        <v>10</v>
      </c>
      <c r="E53" s="174">
        <f t="shared" si="8"/>
        <v>150</v>
      </c>
      <c r="F53" s="51"/>
      <c r="G53" s="157"/>
      <c r="H53" s="157"/>
      <c r="I53" s="157"/>
      <c r="J53" s="57"/>
      <c r="K53" s="329"/>
      <c r="L53" s="157"/>
      <c r="M53" s="157"/>
      <c r="N53" s="157"/>
      <c r="O53" s="157"/>
      <c r="P53" s="57"/>
      <c r="Q53" s="329"/>
      <c r="R53" s="54"/>
      <c r="S53" s="56"/>
      <c r="T53" s="56"/>
      <c r="U53" s="56"/>
      <c r="V53" s="57"/>
      <c r="W53" s="204"/>
      <c r="X53" s="59"/>
      <c r="Y53" s="56"/>
      <c r="Z53" s="56"/>
      <c r="AA53" s="56"/>
      <c r="AB53" s="57"/>
      <c r="AC53" s="204"/>
      <c r="AD53" s="54"/>
      <c r="AE53" s="56"/>
      <c r="AF53" s="56"/>
      <c r="AG53" s="56"/>
      <c r="AH53" s="57"/>
      <c r="AI53" s="204"/>
      <c r="AJ53" s="59">
        <v>4</v>
      </c>
      <c r="AK53" s="59"/>
      <c r="AL53" s="59">
        <v>2</v>
      </c>
      <c r="AM53" s="59">
        <v>2</v>
      </c>
      <c r="AN53" s="57"/>
      <c r="AO53" s="204">
        <v>8</v>
      </c>
      <c r="AP53" s="58">
        <v>2</v>
      </c>
      <c r="AQ53" s="59"/>
      <c r="AR53" s="59"/>
      <c r="AS53" s="59"/>
      <c r="AT53" s="57"/>
      <c r="AU53" s="233">
        <v>2</v>
      </c>
    </row>
    <row r="54" spans="1:47" s="49" customFormat="1" ht="13.5" customHeight="1">
      <c r="A54" s="37">
        <v>12</v>
      </c>
      <c r="B54" s="171" t="s">
        <v>105</v>
      </c>
      <c r="C54" s="53">
        <f t="shared" si="6"/>
        <v>0</v>
      </c>
      <c r="D54" s="54">
        <f t="shared" si="7"/>
        <v>8</v>
      </c>
      <c r="E54" s="174">
        <f t="shared" si="8"/>
        <v>0</v>
      </c>
      <c r="F54" s="51"/>
      <c r="G54" s="157"/>
      <c r="H54" s="157"/>
      <c r="I54" s="157"/>
      <c r="J54" s="57"/>
      <c r="K54" s="329"/>
      <c r="L54" s="157"/>
      <c r="M54" s="157"/>
      <c r="N54" s="157"/>
      <c r="O54" s="157"/>
      <c r="P54" s="57"/>
      <c r="Q54" s="329"/>
      <c r="R54" s="54"/>
      <c r="S54" s="56"/>
      <c r="T54" s="56"/>
      <c r="U54" s="56"/>
      <c r="V54" s="57"/>
      <c r="W54" s="204"/>
      <c r="X54" s="56"/>
      <c r="Y54" s="56"/>
      <c r="Z54" s="56"/>
      <c r="AA54" s="56"/>
      <c r="AB54" s="57"/>
      <c r="AC54" s="204"/>
      <c r="AD54" s="54"/>
      <c r="AE54" s="56"/>
      <c r="AF54" s="56"/>
      <c r="AG54" s="56"/>
      <c r="AH54" s="57"/>
      <c r="AI54" s="204"/>
      <c r="AJ54" s="59"/>
      <c r="AK54" s="59"/>
      <c r="AL54" s="59"/>
      <c r="AM54" s="59"/>
      <c r="AN54" s="57"/>
      <c r="AO54" s="204"/>
      <c r="AP54" s="51"/>
      <c r="AQ54" s="157"/>
      <c r="AR54" s="157"/>
      <c r="AS54" s="157"/>
      <c r="AT54" s="57"/>
      <c r="AU54" s="233">
        <v>8</v>
      </c>
    </row>
    <row r="55" spans="1:47" s="49" customFormat="1" ht="13.5" customHeight="1">
      <c r="A55" s="60">
        <v>13</v>
      </c>
      <c r="B55" s="132" t="s">
        <v>32</v>
      </c>
      <c r="C55" s="53">
        <f t="shared" si="6"/>
        <v>0</v>
      </c>
      <c r="D55" s="54">
        <f t="shared" si="7"/>
        <v>1</v>
      </c>
      <c r="E55" s="174">
        <f t="shared" si="8"/>
        <v>15</v>
      </c>
      <c r="F55" s="51"/>
      <c r="G55" s="157"/>
      <c r="H55" s="157"/>
      <c r="I55" s="157"/>
      <c r="J55" s="57"/>
      <c r="K55" s="329"/>
      <c r="L55" s="157"/>
      <c r="M55" s="157"/>
      <c r="N55" s="157"/>
      <c r="O55" s="157"/>
      <c r="P55" s="57"/>
      <c r="Q55" s="329"/>
      <c r="R55" s="54"/>
      <c r="S55" s="56"/>
      <c r="T55" s="56"/>
      <c r="U55" s="56"/>
      <c r="V55" s="57"/>
      <c r="W55" s="204"/>
      <c r="X55" s="56"/>
      <c r="Y55" s="56"/>
      <c r="Z55" s="56"/>
      <c r="AA55" s="56"/>
      <c r="AB55" s="57"/>
      <c r="AC55" s="204"/>
      <c r="AD55" s="54"/>
      <c r="AE55" s="56"/>
      <c r="AF55" s="56"/>
      <c r="AG55" s="56"/>
      <c r="AH55" s="57"/>
      <c r="AI55" s="204"/>
      <c r="AJ55" s="56"/>
      <c r="AK55" s="56"/>
      <c r="AL55" s="56"/>
      <c r="AM55" s="56">
        <v>1</v>
      </c>
      <c r="AN55" s="57"/>
      <c r="AO55" s="204">
        <v>1</v>
      </c>
      <c r="AP55" s="54"/>
      <c r="AQ55" s="56"/>
      <c r="AR55" s="56"/>
      <c r="AS55" s="59"/>
      <c r="AT55" s="57"/>
      <c r="AU55" s="233"/>
    </row>
    <row r="56" spans="1:47" s="49" customFormat="1" ht="13.5" customHeight="1">
      <c r="A56" s="60">
        <v>14</v>
      </c>
      <c r="B56" s="132" t="s">
        <v>63</v>
      </c>
      <c r="C56" s="53">
        <f t="shared" si="6"/>
        <v>0</v>
      </c>
      <c r="D56" s="54">
        <f t="shared" si="7"/>
        <v>2</v>
      </c>
      <c r="E56" s="174">
        <f t="shared" si="8"/>
        <v>30</v>
      </c>
      <c r="F56" s="51"/>
      <c r="G56" s="157"/>
      <c r="H56" s="157"/>
      <c r="I56" s="157"/>
      <c r="J56" s="57"/>
      <c r="K56" s="329"/>
      <c r="L56" s="157"/>
      <c r="M56" s="157"/>
      <c r="N56" s="157"/>
      <c r="O56" s="157"/>
      <c r="P56" s="57"/>
      <c r="Q56" s="329"/>
      <c r="R56" s="54"/>
      <c r="S56" s="56"/>
      <c r="T56" s="56"/>
      <c r="U56" s="56"/>
      <c r="V56" s="57"/>
      <c r="W56" s="204"/>
      <c r="X56" s="56"/>
      <c r="Y56" s="56"/>
      <c r="Z56" s="56"/>
      <c r="AA56" s="56"/>
      <c r="AB56" s="57"/>
      <c r="AC56" s="204"/>
      <c r="AD56" s="54"/>
      <c r="AE56" s="56"/>
      <c r="AF56" s="56"/>
      <c r="AG56" s="56"/>
      <c r="AH56" s="57"/>
      <c r="AI56" s="204"/>
      <c r="AJ56" s="56"/>
      <c r="AK56" s="56"/>
      <c r="AL56" s="56"/>
      <c r="AM56" s="56"/>
      <c r="AN56" s="57"/>
      <c r="AO56" s="204"/>
      <c r="AP56" s="54"/>
      <c r="AQ56" s="56"/>
      <c r="AR56" s="56"/>
      <c r="AS56" s="59">
        <v>2</v>
      </c>
      <c r="AT56" s="57"/>
      <c r="AU56" s="233">
        <v>2</v>
      </c>
    </row>
    <row r="57" spans="1:47" s="49" customFormat="1" ht="13.5" customHeight="1">
      <c r="A57" s="37">
        <v>15</v>
      </c>
      <c r="B57" s="132" t="s">
        <v>60</v>
      </c>
      <c r="C57" s="53">
        <f t="shared" si="6"/>
        <v>0</v>
      </c>
      <c r="D57" s="54">
        <f t="shared" si="7"/>
        <v>5</v>
      </c>
      <c r="E57" s="174">
        <f t="shared" si="8"/>
        <v>0</v>
      </c>
      <c r="F57" s="51"/>
      <c r="G57" s="157"/>
      <c r="H57" s="157"/>
      <c r="I57" s="157"/>
      <c r="J57" s="57"/>
      <c r="K57" s="329"/>
      <c r="L57" s="157"/>
      <c r="M57" s="157"/>
      <c r="N57" s="157"/>
      <c r="O57" s="157"/>
      <c r="P57" s="57"/>
      <c r="Q57" s="329"/>
      <c r="R57" s="54"/>
      <c r="S57" s="56"/>
      <c r="T57" s="56"/>
      <c r="U57" s="56"/>
      <c r="V57" s="57"/>
      <c r="W57" s="204"/>
      <c r="X57" s="56"/>
      <c r="Y57" s="56"/>
      <c r="Z57" s="56"/>
      <c r="AA57" s="56"/>
      <c r="AB57" s="57"/>
      <c r="AC57" s="204"/>
      <c r="AD57" s="54"/>
      <c r="AE57" s="56"/>
      <c r="AF57" s="56"/>
      <c r="AG57" s="56"/>
      <c r="AH57" s="57"/>
      <c r="AI57" s="204"/>
      <c r="AJ57" s="56"/>
      <c r="AK57" s="56"/>
      <c r="AL57" s="56"/>
      <c r="AM57" s="56"/>
      <c r="AN57" s="57"/>
      <c r="AO57" s="204"/>
      <c r="AP57" s="54"/>
      <c r="AQ57" s="56"/>
      <c r="AR57" s="56"/>
      <c r="AS57" s="59">
        <v>0</v>
      </c>
      <c r="AT57" s="57"/>
      <c r="AU57" s="233">
        <v>5</v>
      </c>
    </row>
    <row r="58" spans="1:47" s="49" customFormat="1" ht="13.5" customHeight="1" thickBot="1">
      <c r="A58" s="60">
        <v>16</v>
      </c>
      <c r="B58" s="125" t="s">
        <v>44</v>
      </c>
      <c r="C58" s="126">
        <f t="shared" si="6"/>
        <v>0</v>
      </c>
      <c r="D58" s="246">
        <f t="shared" si="7"/>
        <v>10</v>
      </c>
      <c r="E58" s="247">
        <f t="shared" si="8"/>
        <v>0</v>
      </c>
      <c r="F58" s="339"/>
      <c r="G58" s="340"/>
      <c r="H58" s="340"/>
      <c r="I58" s="340"/>
      <c r="J58" s="129"/>
      <c r="K58" s="341"/>
      <c r="L58" s="340"/>
      <c r="M58" s="340"/>
      <c r="N58" s="340"/>
      <c r="O58" s="340"/>
      <c r="P58" s="129"/>
      <c r="Q58" s="341"/>
      <c r="R58" s="127"/>
      <c r="S58" s="128"/>
      <c r="T58" s="128"/>
      <c r="U58" s="128"/>
      <c r="V58" s="129"/>
      <c r="W58" s="211"/>
      <c r="X58" s="128"/>
      <c r="Y58" s="128"/>
      <c r="Z58" s="128"/>
      <c r="AA58" s="128"/>
      <c r="AB58" s="129"/>
      <c r="AC58" s="211"/>
      <c r="AD58" s="127"/>
      <c r="AE58" s="128"/>
      <c r="AF58" s="128"/>
      <c r="AG58" s="128"/>
      <c r="AH58" s="129"/>
      <c r="AI58" s="211"/>
      <c r="AJ58" s="130"/>
      <c r="AK58" s="130"/>
      <c r="AL58" s="130"/>
      <c r="AM58" s="131"/>
      <c r="AN58" s="129"/>
      <c r="AO58" s="211"/>
      <c r="AP58" s="76"/>
      <c r="AQ58" s="130"/>
      <c r="AR58" s="130"/>
      <c r="AS58" s="130">
        <v>0</v>
      </c>
      <c r="AT58" s="129"/>
      <c r="AU58" s="237">
        <v>10</v>
      </c>
    </row>
    <row r="59" spans="1:47" s="17" customFormat="1" ht="9" customHeight="1" hidden="1" thickBot="1">
      <c r="A59" s="135">
        <v>18</v>
      </c>
      <c r="B59" s="70"/>
      <c r="C59" s="71"/>
      <c r="D59" s="71"/>
      <c r="E59" s="175"/>
      <c r="F59" s="71"/>
      <c r="G59" s="71"/>
      <c r="H59" s="71"/>
      <c r="I59" s="71"/>
      <c r="J59" s="71"/>
      <c r="K59" s="212"/>
      <c r="L59" s="71"/>
      <c r="M59" s="71"/>
      <c r="N59" s="71"/>
      <c r="O59" s="71"/>
      <c r="P59" s="71"/>
      <c r="Q59" s="212"/>
      <c r="R59" s="71"/>
      <c r="S59" s="71"/>
      <c r="T59" s="71"/>
      <c r="U59" s="71"/>
      <c r="V59" s="71"/>
      <c r="W59" s="212"/>
      <c r="X59" s="71"/>
      <c r="Y59" s="71"/>
      <c r="Z59" s="71"/>
      <c r="AA59" s="71"/>
      <c r="AB59" s="71"/>
      <c r="AC59" s="212"/>
      <c r="AD59" s="71"/>
      <c r="AE59" s="71"/>
      <c r="AF59" s="71"/>
      <c r="AG59" s="71"/>
      <c r="AH59" s="71"/>
      <c r="AI59" s="212"/>
      <c r="AJ59" s="71"/>
      <c r="AK59" s="71"/>
      <c r="AL59" s="71"/>
      <c r="AM59" s="71"/>
      <c r="AN59" s="71"/>
      <c r="AO59" s="212"/>
      <c r="AP59" s="71"/>
      <c r="AQ59" s="71"/>
      <c r="AR59" s="71"/>
      <c r="AS59" s="71"/>
      <c r="AT59" s="71"/>
      <c r="AU59" s="219"/>
    </row>
    <row r="60" spans="1:47" s="17" customFormat="1" ht="10.5" customHeight="1" hidden="1" thickBot="1">
      <c r="A60" s="52">
        <v>19</v>
      </c>
      <c r="B60" s="72">
        <f>SUM(C9:C58)</f>
        <v>15</v>
      </c>
      <c r="C60" s="73">
        <f>SUM(C28:C58,C19:C26,C10:C17)</f>
        <v>15</v>
      </c>
      <c r="D60" s="73">
        <f>SUM(D28:D58,D19:D26,D10:D17)</f>
        <v>282</v>
      </c>
      <c r="E60" s="73">
        <f>SUM(E28:E58,E19:E26,E10:E17)</f>
        <v>3210</v>
      </c>
      <c r="F60" s="74">
        <f>SUM(F9:F58)</f>
        <v>12</v>
      </c>
      <c r="G60" s="72">
        <f>SUM(G9:G58)</f>
        <v>9</v>
      </c>
      <c r="H60" s="72">
        <f>SUM(H9:H58)</f>
        <v>2</v>
      </c>
      <c r="I60" s="72">
        <f>SUM(I9:I58)</f>
        <v>2</v>
      </c>
      <c r="J60" s="122">
        <f>COUNTA(J9:J58)</f>
        <v>2</v>
      </c>
      <c r="K60" s="213"/>
      <c r="L60" s="72">
        <f>SUM(L9:L58)</f>
        <v>10</v>
      </c>
      <c r="M60" s="72">
        <f>SUM(M9:M58)</f>
        <v>8</v>
      </c>
      <c r="N60" s="72">
        <f>SUM(N9:N58)</f>
        <v>6</v>
      </c>
      <c r="O60" s="72">
        <f>SUM(O9:O58)</f>
        <v>2</v>
      </c>
      <c r="P60" s="72">
        <f>COUNTA(P9:P58)</f>
        <v>3</v>
      </c>
      <c r="Q60" s="213"/>
      <c r="R60" s="72">
        <f>SUM(R9:R58)</f>
        <v>10</v>
      </c>
      <c r="S60" s="72">
        <f>SUM(S9:S58)</f>
        <v>8</v>
      </c>
      <c r="T60" s="72">
        <f>SUM(T9:T58)</f>
        <v>7</v>
      </c>
      <c r="U60" s="72">
        <f>SUM(U9:U58)</f>
        <v>1</v>
      </c>
      <c r="V60" s="72">
        <f>COUNTA(V9:V58)</f>
        <v>2</v>
      </c>
      <c r="W60" s="213"/>
      <c r="X60" s="72">
        <f>SUM(X9:X58)</f>
        <v>13</v>
      </c>
      <c r="Y60" s="72">
        <f>SUM(Y9:Y58)</f>
        <v>5</v>
      </c>
      <c r="Z60" s="72">
        <f>SUM(Z9:Z58)</f>
        <v>11</v>
      </c>
      <c r="AA60" s="72">
        <f>SUM(AA9:AA58)</f>
        <v>0</v>
      </c>
      <c r="AB60" s="72">
        <f>COUNTA(AB9:AB58)</f>
        <v>3</v>
      </c>
      <c r="AC60" s="213"/>
      <c r="AD60" s="72">
        <f>SUM(AD9:AD58)</f>
        <v>11</v>
      </c>
      <c r="AE60" s="72">
        <f>SUM(AE9:AE58)</f>
        <v>4</v>
      </c>
      <c r="AF60" s="72">
        <f>SUM(AF9:AF58)</f>
        <v>6.5</v>
      </c>
      <c r="AG60" s="72">
        <f>SUM(AG9:AG58)</f>
        <v>5.5</v>
      </c>
      <c r="AH60" s="72">
        <f>COUNTA(AH9:AH58)</f>
        <v>3</v>
      </c>
      <c r="AI60" s="213"/>
      <c r="AJ60" s="72">
        <f>SUM(AJ9:AJ58)</f>
        <v>13</v>
      </c>
      <c r="AK60" s="72">
        <f>SUM(AK9:AK58)</f>
        <v>2</v>
      </c>
      <c r="AL60" s="72">
        <f>SUM(AL9:AL58)</f>
        <v>5</v>
      </c>
      <c r="AM60" s="72">
        <f>SUM(AM9:AM58)</f>
        <v>8</v>
      </c>
      <c r="AN60" s="72">
        <f>COUNTA(AN9:AN58)</f>
        <v>2</v>
      </c>
      <c r="AO60" s="213"/>
      <c r="AP60" s="72">
        <f>SUM(AP9:AP58)</f>
        <v>5</v>
      </c>
      <c r="AQ60" s="72">
        <f>SUM(AQ9:AQ58)</f>
        <v>0</v>
      </c>
      <c r="AR60" s="72">
        <f>SUM(AR9:AR58)</f>
        <v>0</v>
      </c>
      <c r="AS60" s="72">
        <f>SUM(AS9:AS58)</f>
        <v>3</v>
      </c>
      <c r="AT60" s="72">
        <f>COUNTA(AT9:AT58)</f>
        <v>0</v>
      </c>
      <c r="AU60" s="238"/>
    </row>
    <row r="61" spans="1:47" s="49" customFormat="1" ht="17.25" customHeight="1" hidden="1" thickBot="1">
      <c r="A61" s="52">
        <v>20</v>
      </c>
      <c r="B61" s="75"/>
      <c r="C61" s="76"/>
      <c r="D61" s="76"/>
      <c r="E61" s="76"/>
      <c r="F61" s="76"/>
      <c r="G61" s="76"/>
      <c r="H61" s="76"/>
      <c r="I61" s="76"/>
      <c r="J61" s="76"/>
      <c r="K61" s="214"/>
      <c r="L61" s="76"/>
      <c r="M61" s="76"/>
      <c r="N61" s="76"/>
      <c r="O61" s="76"/>
      <c r="P61" s="76"/>
      <c r="Q61" s="214"/>
      <c r="R61" s="76"/>
      <c r="S61" s="76"/>
      <c r="T61" s="76"/>
      <c r="U61" s="76"/>
      <c r="V61" s="76"/>
      <c r="W61" s="214"/>
      <c r="X61" s="76"/>
      <c r="Y61" s="76"/>
      <c r="Z61" s="76"/>
      <c r="AA61" s="76"/>
      <c r="AB61" s="76"/>
      <c r="AC61" s="214"/>
      <c r="AD61" s="76"/>
      <c r="AE61" s="76"/>
      <c r="AF61" s="76"/>
      <c r="AG61" s="76"/>
      <c r="AH61" s="76"/>
      <c r="AI61" s="214"/>
      <c r="AJ61" s="76"/>
      <c r="AK61" s="76"/>
      <c r="AL61" s="76"/>
      <c r="AM61" s="76"/>
      <c r="AN61" s="76"/>
      <c r="AO61" s="214"/>
      <c r="AP61" s="76"/>
      <c r="AQ61" s="76"/>
      <c r="AR61" s="76"/>
      <c r="AS61" s="76"/>
      <c r="AT61" s="76"/>
      <c r="AU61" s="218"/>
    </row>
    <row r="62" spans="1:47" s="49" customFormat="1" ht="12" customHeight="1" hidden="1" thickBot="1">
      <c r="A62" s="135">
        <v>21</v>
      </c>
      <c r="B62" s="77" t="s">
        <v>55</v>
      </c>
      <c r="C62" s="78"/>
      <c r="D62" s="78"/>
      <c r="E62" s="47" t="e">
        <f>SUM(E63:E66)</f>
        <v>#REF!</v>
      </c>
      <c r="F62" s="79"/>
      <c r="G62" s="79"/>
      <c r="H62" s="79"/>
      <c r="I62" s="79"/>
      <c r="J62" s="79"/>
      <c r="K62" s="215"/>
      <c r="L62" s="79"/>
      <c r="M62" s="79"/>
      <c r="N62" s="79"/>
      <c r="O62" s="79"/>
      <c r="P62" s="79"/>
      <c r="Q62" s="215"/>
      <c r="R62" s="79"/>
      <c r="S62" s="79"/>
      <c r="T62" s="79"/>
      <c r="U62" s="79"/>
      <c r="V62" s="79"/>
      <c r="W62" s="215"/>
      <c r="X62" s="79"/>
      <c r="Y62" s="79"/>
      <c r="Z62" s="79"/>
      <c r="AA62" s="79"/>
      <c r="AB62" s="79"/>
      <c r="AC62" s="215"/>
      <c r="AD62" s="79"/>
      <c r="AE62" s="79"/>
      <c r="AF62" s="79"/>
      <c r="AG62" s="79"/>
      <c r="AH62" s="79"/>
      <c r="AI62" s="215"/>
      <c r="AJ62" s="79"/>
      <c r="AK62" s="79"/>
      <c r="AL62" s="79"/>
      <c r="AM62" s="79"/>
      <c r="AN62" s="79"/>
      <c r="AO62" s="215"/>
      <c r="AP62" s="79"/>
      <c r="AQ62" s="79"/>
      <c r="AR62" s="79"/>
      <c r="AS62" s="79"/>
      <c r="AT62" s="79"/>
      <c r="AU62" s="220"/>
    </row>
    <row r="63" spans="1:47" s="17" customFormat="1" ht="11.25" customHeight="1" hidden="1">
      <c r="A63" s="52">
        <v>22</v>
      </c>
      <c r="B63" s="33"/>
      <c r="C63" s="53">
        <f>COUNTA(K63,Q63,W63,AC63,AI63,AO63,AU63,#REF!)</f>
        <v>1</v>
      </c>
      <c r="D63" s="54"/>
      <c r="E63" s="55" t="e">
        <f>SUM(F63:I63,L63:O63,R63:U63,X63:AA63,AD63:AG63,AJ63:AM63,AP63:AS63,#REF!)*15</f>
        <v>#REF!</v>
      </c>
      <c r="F63" s="35"/>
      <c r="G63" s="35"/>
      <c r="H63" s="35"/>
      <c r="I63" s="35"/>
      <c r="J63" s="36"/>
      <c r="K63" s="177"/>
      <c r="L63" s="35"/>
      <c r="M63" s="35"/>
      <c r="N63" s="35"/>
      <c r="O63" s="35"/>
      <c r="P63" s="36"/>
      <c r="Q63" s="177"/>
      <c r="R63" s="34"/>
      <c r="S63" s="35"/>
      <c r="T63" s="35"/>
      <c r="U63" s="35"/>
      <c r="V63" s="36"/>
      <c r="W63" s="177"/>
      <c r="X63" s="35"/>
      <c r="Y63" s="35"/>
      <c r="Z63" s="35"/>
      <c r="AA63" s="35"/>
      <c r="AB63" s="36"/>
      <c r="AC63" s="177"/>
      <c r="AD63" s="34"/>
      <c r="AE63" s="35"/>
      <c r="AF63" s="35"/>
      <c r="AG63" s="35"/>
      <c r="AH63" s="36"/>
      <c r="AI63" s="177"/>
      <c r="AJ63" s="35"/>
      <c r="AK63" s="35"/>
      <c r="AL63" s="35"/>
      <c r="AM63" s="35"/>
      <c r="AN63" s="36"/>
      <c r="AO63" s="177"/>
      <c r="AP63" s="34"/>
      <c r="AQ63" s="35"/>
      <c r="AR63" s="35"/>
      <c r="AS63" s="35"/>
      <c r="AT63" s="36"/>
      <c r="AU63" s="238"/>
    </row>
    <row r="64" spans="1:47" s="17" customFormat="1" ht="11.25" customHeight="1" hidden="1">
      <c r="A64" s="52"/>
      <c r="B64" s="81"/>
      <c r="C64" s="53">
        <f>COUNTA(K64,Q64,W64,AC64,AI64,AO64,AU64,#REF!)</f>
        <v>1</v>
      </c>
      <c r="D64" s="54"/>
      <c r="E64" s="55" t="e">
        <f>SUM(F64:I64,L64:O64,R64:U64,X64:AA64,AD64:AG64,AJ64:AM64,AP64:AS64,#REF!)*15</f>
        <v>#REF!</v>
      </c>
      <c r="F64" s="35"/>
      <c r="G64" s="35"/>
      <c r="H64" s="35"/>
      <c r="I64" s="35"/>
      <c r="J64" s="36"/>
      <c r="K64" s="177"/>
      <c r="L64" s="35"/>
      <c r="M64" s="35"/>
      <c r="N64" s="35"/>
      <c r="O64" s="35"/>
      <c r="P64" s="36"/>
      <c r="Q64" s="177"/>
      <c r="R64" s="34"/>
      <c r="S64" s="35"/>
      <c r="T64" s="35"/>
      <c r="U64" s="35"/>
      <c r="V64" s="36"/>
      <c r="W64" s="177"/>
      <c r="X64" s="35"/>
      <c r="Y64" s="35"/>
      <c r="Z64" s="35"/>
      <c r="AA64" s="35"/>
      <c r="AB64" s="36"/>
      <c r="AC64" s="177"/>
      <c r="AD64" s="34"/>
      <c r="AE64" s="35"/>
      <c r="AF64" s="35"/>
      <c r="AG64" s="35"/>
      <c r="AH64" s="36"/>
      <c r="AI64" s="177"/>
      <c r="AJ64" s="35"/>
      <c r="AK64" s="35"/>
      <c r="AL64" s="35"/>
      <c r="AM64" s="35"/>
      <c r="AN64" s="36"/>
      <c r="AO64" s="177"/>
      <c r="AP64" s="34"/>
      <c r="AQ64" s="35"/>
      <c r="AR64" s="35"/>
      <c r="AS64" s="35"/>
      <c r="AT64" s="36"/>
      <c r="AU64" s="238"/>
    </row>
    <row r="65" spans="1:47" s="17" customFormat="1" ht="11.25" customHeight="1" hidden="1">
      <c r="A65" s="52"/>
      <c r="B65" s="81"/>
      <c r="C65" s="53">
        <f>COUNTA(K65,Q65,W65,AC65,AI65,AO65,AU65,#REF!)</f>
        <v>1</v>
      </c>
      <c r="D65" s="54"/>
      <c r="E65" s="55" t="e">
        <f>SUM(F65:I65,L65:O65,R65:U65,X65:AA65,AD65:AG65,AJ65:AM65,AP65:AS65,#REF!)*15</f>
        <v>#REF!</v>
      </c>
      <c r="F65" s="35"/>
      <c r="G65" s="35"/>
      <c r="H65" s="35"/>
      <c r="I65" s="35"/>
      <c r="J65" s="36"/>
      <c r="K65" s="177"/>
      <c r="L65" s="35"/>
      <c r="M65" s="35"/>
      <c r="N65" s="35"/>
      <c r="O65" s="35"/>
      <c r="P65" s="36"/>
      <c r="Q65" s="177"/>
      <c r="R65" s="34"/>
      <c r="S65" s="35"/>
      <c r="T65" s="35"/>
      <c r="U65" s="35"/>
      <c r="V65" s="36"/>
      <c r="W65" s="177"/>
      <c r="X65" s="35"/>
      <c r="Y65" s="35"/>
      <c r="Z65" s="35"/>
      <c r="AA65" s="35"/>
      <c r="AB65" s="36"/>
      <c r="AC65" s="177"/>
      <c r="AD65" s="34"/>
      <c r="AE65" s="35"/>
      <c r="AF65" s="35"/>
      <c r="AG65" s="35"/>
      <c r="AH65" s="36"/>
      <c r="AI65" s="177"/>
      <c r="AJ65" s="35"/>
      <c r="AK65" s="35"/>
      <c r="AL65" s="35"/>
      <c r="AM65" s="35"/>
      <c r="AN65" s="36"/>
      <c r="AO65" s="177"/>
      <c r="AP65" s="34"/>
      <c r="AQ65" s="35"/>
      <c r="AR65" s="35"/>
      <c r="AS65" s="35"/>
      <c r="AT65" s="36"/>
      <c r="AU65" s="238"/>
    </row>
    <row r="66" spans="1:47" s="17" customFormat="1" ht="11.25" customHeight="1" hidden="1">
      <c r="A66" s="52">
        <v>23</v>
      </c>
      <c r="B66" s="81"/>
      <c r="C66" s="53">
        <f>COUNTA(K66,Q66,W66,AC66,AI66,AO66,AU66,#REF!)</f>
        <v>1</v>
      </c>
      <c r="D66" s="54"/>
      <c r="E66" s="55" t="e">
        <f>SUM(F66:I66,L66:O66,R66:U66,X66:AA66,AD66:AG66,AJ66:AM66,AP66:AS66,#REF!)*15</f>
        <v>#REF!</v>
      </c>
      <c r="F66" s="35"/>
      <c r="G66" s="35"/>
      <c r="H66" s="35"/>
      <c r="I66" s="35"/>
      <c r="J66" s="36"/>
      <c r="K66" s="177"/>
      <c r="L66" s="35"/>
      <c r="M66" s="35"/>
      <c r="N66" s="35"/>
      <c r="O66" s="35"/>
      <c r="P66" s="36"/>
      <c r="Q66" s="177"/>
      <c r="R66" s="34"/>
      <c r="S66" s="35"/>
      <c r="T66" s="35"/>
      <c r="U66" s="35"/>
      <c r="V66" s="36"/>
      <c r="W66" s="177"/>
      <c r="X66" s="35"/>
      <c r="Y66" s="35"/>
      <c r="Z66" s="35"/>
      <c r="AA66" s="35"/>
      <c r="AB66" s="36"/>
      <c r="AC66" s="177"/>
      <c r="AD66" s="34"/>
      <c r="AE66" s="35"/>
      <c r="AF66" s="35"/>
      <c r="AG66" s="35"/>
      <c r="AH66" s="36"/>
      <c r="AI66" s="177"/>
      <c r="AJ66" s="35"/>
      <c r="AK66" s="35"/>
      <c r="AL66" s="35"/>
      <c r="AM66" s="35"/>
      <c r="AN66" s="36"/>
      <c r="AO66" s="177"/>
      <c r="AP66" s="34"/>
      <c r="AQ66" s="35"/>
      <c r="AR66" s="35"/>
      <c r="AS66" s="35"/>
      <c r="AT66" s="36"/>
      <c r="AU66" s="238"/>
    </row>
    <row r="67" spans="1:47" s="17" customFormat="1" ht="12.75" customHeight="1">
      <c r="A67" s="82"/>
      <c r="B67" s="83" t="s">
        <v>33</v>
      </c>
      <c r="C67" s="30"/>
      <c r="D67" s="30"/>
      <c r="E67" s="32"/>
      <c r="F67" s="32"/>
      <c r="G67" s="32"/>
      <c r="H67" s="32"/>
      <c r="I67" s="32"/>
      <c r="J67" s="32"/>
      <c r="K67" s="207"/>
      <c r="L67" s="32"/>
      <c r="M67" s="32"/>
      <c r="N67" s="32"/>
      <c r="O67" s="32"/>
      <c r="P67" s="32"/>
      <c r="Q67" s="207"/>
      <c r="R67" s="32"/>
      <c r="S67" s="32"/>
      <c r="T67" s="32"/>
      <c r="U67" s="32"/>
      <c r="V67" s="32"/>
      <c r="W67" s="207"/>
      <c r="X67" s="32"/>
      <c r="Y67" s="32"/>
      <c r="Z67" s="32"/>
      <c r="AA67" s="32"/>
      <c r="AB67" s="32"/>
      <c r="AC67" s="207"/>
      <c r="AD67" s="32"/>
      <c r="AE67" s="32"/>
      <c r="AF67" s="32"/>
      <c r="AG67" s="32"/>
      <c r="AH67" s="32"/>
      <c r="AI67" s="207"/>
      <c r="AJ67" s="32"/>
      <c r="AK67" s="32"/>
      <c r="AL67" s="32"/>
      <c r="AM67" s="32"/>
      <c r="AN67" s="32"/>
      <c r="AO67" s="207"/>
      <c r="AP67" s="32"/>
      <c r="AQ67" s="32"/>
      <c r="AR67" s="32"/>
      <c r="AS67" s="32"/>
      <c r="AT67" s="32"/>
      <c r="AU67" s="217"/>
    </row>
    <row r="68" spans="1:47" s="17" customFormat="1" ht="12.75" customHeight="1">
      <c r="A68" s="151"/>
      <c r="B68" s="152"/>
      <c r="C68" s="154">
        <f>SUM(C10:C17,C19:C26,C28:C41,C43:C58)</f>
        <v>15</v>
      </c>
      <c r="D68" s="154">
        <f>SUM(D10:D17,D19:D26,D28:D41,D43:D58)</f>
        <v>210</v>
      </c>
      <c r="E68" s="154">
        <f>SUM(E10:E17,E19:E26,E28:E41,E43:E58)</f>
        <v>2535</v>
      </c>
      <c r="F68" s="150">
        <f>SUM(F63:F66)+F60</f>
        <v>12</v>
      </c>
      <c r="G68" s="150">
        <f>SUM(G63:G66)+G60</f>
        <v>9</v>
      </c>
      <c r="H68" s="150">
        <f>SUM(H63:H66)+H60</f>
        <v>2</v>
      </c>
      <c r="I68" s="150">
        <f>SUM(I63:I66)+I60</f>
        <v>2</v>
      </c>
      <c r="J68" s="155">
        <f>COUNTA(J63:J66)+J60</f>
        <v>2</v>
      </c>
      <c r="K68" s="216">
        <f>SUM(K10:K58)</f>
        <v>29</v>
      </c>
      <c r="L68" s="153">
        <f>SUM(L63:L66)+L60</f>
        <v>10</v>
      </c>
      <c r="M68" s="150">
        <f>SUM(M63:M66)+M60</f>
        <v>8</v>
      </c>
      <c r="N68" s="150">
        <f>SUM(N63:N66)+N60</f>
        <v>6</v>
      </c>
      <c r="O68" s="150">
        <f>SUM(O63:O66)+O60</f>
        <v>2</v>
      </c>
      <c r="P68" s="155">
        <f>COUNTA(P63:P66)+P60</f>
        <v>3</v>
      </c>
      <c r="Q68" s="216">
        <f>SUM(Q10:Q58)</f>
        <v>31</v>
      </c>
      <c r="R68" s="153">
        <f>SUM(R63:R66)+R60</f>
        <v>10</v>
      </c>
      <c r="S68" s="150">
        <f>SUM(S63:S66)+S60</f>
        <v>8</v>
      </c>
      <c r="T68" s="150">
        <f>SUM(T63:T66)+T60</f>
        <v>7</v>
      </c>
      <c r="U68" s="150">
        <f>SUM(U63:U66)+U60</f>
        <v>1</v>
      </c>
      <c r="V68" s="155">
        <f>COUNTA(V63:V66)+V60</f>
        <v>2</v>
      </c>
      <c r="W68" s="216">
        <f>SUM(W10:W58)</f>
        <v>28</v>
      </c>
      <c r="X68" s="153">
        <f>SUM(X63:X66)+X60</f>
        <v>13</v>
      </c>
      <c r="Y68" s="150">
        <f>SUM(Y63:Y66)+Y60</f>
        <v>5</v>
      </c>
      <c r="Z68" s="150">
        <f>SUM(Z63:Z66)+Z60</f>
        <v>11</v>
      </c>
      <c r="AA68" s="150">
        <f>SUM(AA63:AA66)+AA60</f>
        <v>0</v>
      </c>
      <c r="AB68" s="155">
        <f>COUNTA(AB63:AB66)+AB60</f>
        <v>3</v>
      </c>
      <c r="AC68" s="216">
        <f>SUM(AC10:AC58)</f>
        <v>32</v>
      </c>
      <c r="AD68" s="153">
        <f>SUM(AD63:AD66)+AD60</f>
        <v>11</v>
      </c>
      <c r="AE68" s="150">
        <f>SUM(AE63:AE66)+AE60</f>
        <v>4</v>
      </c>
      <c r="AF68" s="150">
        <f>SUM(AF63:AF66)+AF60</f>
        <v>6.5</v>
      </c>
      <c r="AG68" s="150">
        <f>SUM(AG63:AG66)+AG60</f>
        <v>5.5</v>
      </c>
      <c r="AH68" s="155">
        <f>COUNTA(AH63:AH66)+AH60</f>
        <v>3</v>
      </c>
      <c r="AI68" s="216">
        <f>SUM(AI10:AI58)</f>
        <v>29</v>
      </c>
      <c r="AJ68" s="153">
        <f>SUM(AJ63:AJ66)+AJ60</f>
        <v>13</v>
      </c>
      <c r="AK68" s="150">
        <f>SUM(AK63:AK66)+AK60</f>
        <v>2</v>
      </c>
      <c r="AL68" s="150">
        <f>SUM(AL63:AL66)+AL60</f>
        <v>5</v>
      </c>
      <c r="AM68" s="150">
        <f>SUM(AM63:AM66)+AM60</f>
        <v>8</v>
      </c>
      <c r="AN68" s="155">
        <f>COUNTA(AN63:AN66)+AN60</f>
        <v>2</v>
      </c>
      <c r="AO68" s="216">
        <f>SUM(AO10:AO58)</f>
        <v>31</v>
      </c>
      <c r="AP68" s="153">
        <f>SUM(AP63:AP66)+AP60</f>
        <v>5</v>
      </c>
      <c r="AQ68" s="150">
        <f>SUM(AQ63:AQ66)+AQ60</f>
        <v>0</v>
      </c>
      <c r="AR68" s="150">
        <f>SUM(AR63:AR66)+AR60</f>
        <v>0</v>
      </c>
      <c r="AS68" s="150">
        <f>SUM(AS63:AS66)+AS60</f>
        <v>3</v>
      </c>
      <c r="AT68" s="155">
        <f>COUNTA(AT63:AT66)+AT60</f>
        <v>0</v>
      </c>
      <c r="AU68" s="221">
        <f>SUM(AU10:AU58)</f>
        <v>30</v>
      </c>
    </row>
    <row r="69" spans="1:47" s="49" customFormat="1" ht="10.5" thickBot="1">
      <c r="A69" s="84"/>
      <c r="B69" s="85" t="s">
        <v>34</v>
      </c>
      <c r="C69" s="86"/>
      <c r="D69" s="225"/>
      <c r="E69" s="225">
        <f>E68/15</f>
        <v>169</v>
      </c>
      <c r="F69" s="224"/>
      <c r="G69" s="123">
        <f>SUM(F68:I68)</f>
        <v>25</v>
      </c>
      <c r="H69" s="124"/>
      <c r="I69" s="123"/>
      <c r="J69" s="87"/>
      <c r="K69" s="222"/>
      <c r="L69" s="88"/>
      <c r="M69" s="89">
        <f>SUM(L68:O68)</f>
        <v>26</v>
      </c>
      <c r="N69" s="90"/>
      <c r="O69" s="89"/>
      <c r="P69" s="91"/>
      <c r="Q69" s="222"/>
      <c r="R69" s="88"/>
      <c r="S69" s="89">
        <f>SUM(R68:U68)</f>
        <v>26</v>
      </c>
      <c r="T69" s="90"/>
      <c r="U69" s="89"/>
      <c r="V69" s="91"/>
      <c r="W69" s="222"/>
      <c r="X69" s="92"/>
      <c r="Y69" s="89">
        <f>SUM(X68:AA68)</f>
        <v>29</v>
      </c>
      <c r="Z69" s="90"/>
      <c r="AA69" s="89"/>
      <c r="AB69" s="87"/>
      <c r="AC69" s="222"/>
      <c r="AD69" s="92"/>
      <c r="AE69" s="89">
        <f>SUM(AD68:AG68)</f>
        <v>27</v>
      </c>
      <c r="AF69" s="90"/>
      <c r="AG69" s="89"/>
      <c r="AH69" s="87"/>
      <c r="AI69" s="222"/>
      <c r="AJ69" s="93"/>
      <c r="AK69" s="94">
        <f>SUM(AJ68:AM68)</f>
        <v>28</v>
      </c>
      <c r="AL69" s="95"/>
      <c r="AM69" s="94"/>
      <c r="AN69" s="96"/>
      <c r="AO69" s="222"/>
      <c r="AP69" s="97"/>
      <c r="AQ69" s="94">
        <f>SUM(AP68:AS68)</f>
        <v>8</v>
      </c>
      <c r="AR69" s="94"/>
      <c r="AS69" s="94"/>
      <c r="AT69" s="98"/>
      <c r="AU69" s="223"/>
    </row>
    <row r="70" spans="1:47" s="108" customFormat="1" ht="11.25" customHeight="1" thickTop="1">
      <c r="A70" s="19"/>
      <c r="B70" s="103"/>
      <c r="C70" s="193"/>
      <c r="D70" s="20"/>
      <c r="E70" s="104"/>
      <c r="F70" s="105"/>
      <c r="G70" s="105"/>
      <c r="H70" s="105"/>
      <c r="I70" s="105"/>
      <c r="J70" s="104"/>
      <c r="K70" s="202"/>
      <c r="L70" s="105"/>
      <c r="M70" s="105"/>
      <c r="N70" s="105"/>
      <c r="O70" s="105"/>
      <c r="P70" s="196"/>
      <c r="Q70" s="169"/>
      <c r="R70" s="105"/>
      <c r="S70" s="105"/>
      <c r="T70" s="105"/>
      <c r="U70" s="105"/>
      <c r="V70" s="196"/>
      <c r="W70" s="201"/>
      <c r="X70" s="105"/>
      <c r="Y70" s="105"/>
      <c r="Z70" s="105"/>
      <c r="AA70" s="105"/>
      <c r="AB70" s="105"/>
      <c r="AC70" s="245"/>
      <c r="AD70" s="105"/>
      <c r="AE70" s="105"/>
      <c r="AF70" s="105"/>
      <c r="AG70" s="105"/>
      <c r="AH70" s="196"/>
      <c r="AI70" s="169"/>
      <c r="AJ70" s="107"/>
      <c r="AK70" s="105"/>
      <c r="AL70" s="105"/>
      <c r="AM70" s="105"/>
      <c r="AN70" s="105"/>
      <c r="AO70" s="169"/>
      <c r="AP70" s="105"/>
      <c r="AQ70" s="105"/>
      <c r="AR70" s="105"/>
      <c r="AS70" s="105"/>
      <c r="AT70" s="105"/>
      <c r="AU70" s="187"/>
    </row>
    <row r="71" spans="1:47" s="108" customFormat="1" ht="11.25" customHeight="1">
      <c r="A71" s="19"/>
      <c r="B71" s="103"/>
      <c r="C71" s="114"/>
      <c r="D71" s="114"/>
      <c r="E71" s="114"/>
      <c r="F71" s="181"/>
      <c r="G71" s="114"/>
      <c r="H71" s="114"/>
      <c r="I71" s="114"/>
      <c r="J71" s="114"/>
      <c r="K71" s="106"/>
      <c r="M71" s="115" t="s">
        <v>35</v>
      </c>
      <c r="N71" s="114"/>
      <c r="O71" s="114"/>
      <c r="P71" s="114"/>
      <c r="Q71" s="110"/>
      <c r="R71" s="111" t="s">
        <v>107</v>
      </c>
      <c r="S71" s="110"/>
      <c r="T71" s="110"/>
      <c r="U71" s="114"/>
      <c r="W71" s="241"/>
      <c r="Z71" s="110" t="s">
        <v>69</v>
      </c>
      <c r="AA71" s="114"/>
      <c r="AB71" s="114"/>
      <c r="AC71" s="114"/>
      <c r="AD71" s="110"/>
      <c r="AE71" s="111"/>
      <c r="AG71" s="114"/>
      <c r="AH71" s="114"/>
      <c r="AN71" s="114"/>
      <c r="AO71" s="110"/>
      <c r="AP71" s="114"/>
      <c r="AQ71" s="114"/>
      <c r="AR71" s="114"/>
      <c r="AS71" s="114"/>
      <c r="AT71" s="114"/>
      <c r="AU71" s="188"/>
    </row>
    <row r="72" spans="1:47" s="108" customFormat="1" ht="11.25" customHeight="1">
      <c r="A72" s="19"/>
      <c r="B72" s="115" t="s">
        <v>106</v>
      </c>
      <c r="C72" s="110"/>
      <c r="D72" s="110"/>
      <c r="E72" s="110"/>
      <c r="F72" s="110"/>
      <c r="G72" s="182"/>
      <c r="H72" s="113"/>
      <c r="I72" s="112"/>
      <c r="J72" s="113"/>
      <c r="K72" s="195"/>
      <c r="L72" s="197"/>
      <c r="M72" s="198"/>
      <c r="N72" s="198"/>
      <c r="O72" s="198"/>
      <c r="P72" s="198"/>
      <c r="Q72" s="198"/>
      <c r="R72" s="198"/>
      <c r="S72" s="198"/>
      <c r="T72" s="199"/>
      <c r="U72" s="198"/>
      <c r="V72" s="200"/>
      <c r="W72" s="242"/>
      <c r="X72" s="244"/>
      <c r="Y72" s="110"/>
      <c r="Z72" s="110" t="s">
        <v>134</v>
      </c>
      <c r="AA72" s="114"/>
      <c r="AB72" s="114"/>
      <c r="AC72" s="114"/>
      <c r="AD72" s="113"/>
      <c r="AE72" s="111"/>
      <c r="AG72" s="114"/>
      <c r="AH72" s="114"/>
      <c r="AN72" s="114"/>
      <c r="AO72" s="113"/>
      <c r="AP72" s="114"/>
      <c r="AQ72" s="114"/>
      <c r="AR72" s="114"/>
      <c r="AS72" s="114"/>
      <c r="AT72" s="114"/>
      <c r="AU72" s="189"/>
    </row>
    <row r="73" spans="1:47" s="108" customFormat="1" ht="11.25" customHeight="1">
      <c r="A73" s="19"/>
      <c r="B73" s="103"/>
      <c r="C73" s="110"/>
      <c r="D73" s="110"/>
      <c r="E73" s="110"/>
      <c r="F73" s="110"/>
      <c r="G73" s="182"/>
      <c r="H73" s="113"/>
      <c r="I73" s="112"/>
      <c r="J73" s="113"/>
      <c r="K73" s="195"/>
      <c r="M73" s="115" t="s">
        <v>36</v>
      </c>
      <c r="N73" s="113"/>
      <c r="O73" s="113"/>
      <c r="P73" s="113"/>
      <c r="Q73" s="113"/>
      <c r="S73" s="113"/>
      <c r="T73" s="183"/>
      <c r="U73" s="113"/>
      <c r="V73" s="179"/>
      <c r="W73" s="243"/>
      <c r="X73" s="115"/>
      <c r="Y73" s="110"/>
      <c r="Z73" s="110" t="s">
        <v>135</v>
      </c>
      <c r="AA73" s="114"/>
      <c r="AB73" s="114"/>
      <c r="AC73" s="114"/>
      <c r="AD73" s="113"/>
      <c r="AE73" s="111"/>
      <c r="AG73" s="114"/>
      <c r="AH73" s="114"/>
      <c r="AN73" s="114"/>
      <c r="AO73" s="113"/>
      <c r="AP73" s="114"/>
      <c r="AQ73" s="114"/>
      <c r="AR73" s="114"/>
      <c r="AS73" s="114"/>
      <c r="AT73" s="114"/>
      <c r="AU73" s="189"/>
    </row>
    <row r="74" spans="1:47" s="116" customFormat="1" ht="11.25" customHeight="1">
      <c r="A74" s="109"/>
      <c r="B74" s="103"/>
      <c r="C74" s="115"/>
      <c r="D74" s="115"/>
      <c r="E74" s="115"/>
      <c r="F74" s="115"/>
      <c r="G74" s="182"/>
      <c r="H74" s="115"/>
      <c r="I74" s="115"/>
      <c r="J74" s="115"/>
      <c r="K74" s="194"/>
      <c r="L74" s="115"/>
      <c r="M74" s="115"/>
      <c r="N74" s="115"/>
      <c r="O74" s="115"/>
      <c r="Q74" s="115"/>
      <c r="S74" s="115"/>
      <c r="T74" s="115"/>
      <c r="U74" s="115"/>
      <c r="V74" s="115"/>
      <c r="W74" s="194"/>
      <c r="X74" s="115"/>
      <c r="Y74" s="115"/>
      <c r="Z74" s="115"/>
      <c r="AA74" s="178"/>
      <c r="AB74" s="178"/>
      <c r="AC74" s="115"/>
      <c r="AD74" s="178"/>
      <c r="AE74" s="178"/>
      <c r="AF74" s="178"/>
      <c r="AG74" s="178"/>
      <c r="AH74" s="178"/>
      <c r="AI74" s="115"/>
      <c r="AJ74" s="103"/>
      <c r="AK74" s="103"/>
      <c r="AL74" s="103"/>
      <c r="AM74" s="103"/>
      <c r="AN74" s="103"/>
      <c r="AO74" s="115"/>
      <c r="AP74" s="178"/>
      <c r="AQ74" s="178"/>
      <c r="AR74" s="178"/>
      <c r="AS74" s="178"/>
      <c r="AT74" s="178"/>
      <c r="AU74" s="190"/>
    </row>
    <row r="75" spans="1:47" s="116" customFormat="1" ht="11.25" customHeight="1">
      <c r="A75" s="109"/>
      <c r="B75" s="103"/>
      <c r="C75" s="115"/>
      <c r="D75" s="115"/>
      <c r="E75" s="115"/>
      <c r="F75" s="115"/>
      <c r="G75" s="182"/>
      <c r="H75" s="115"/>
      <c r="I75" s="115"/>
      <c r="J75" s="115"/>
      <c r="K75" s="194"/>
      <c r="L75" s="115"/>
      <c r="M75" s="115"/>
      <c r="N75" s="115"/>
      <c r="O75" s="115"/>
      <c r="P75" s="116" t="s">
        <v>133</v>
      </c>
      <c r="Q75" s="115"/>
      <c r="S75" s="115"/>
      <c r="T75" s="115"/>
      <c r="U75" s="115"/>
      <c r="V75" s="115"/>
      <c r="W75" s="194"/>
      <c r="X75" s="115"/>
      <c r="Y75" s="115"/>
      <c r="Z75" s="115"/>
      <c r="AA75" s="180"/>
      <c r="AB75" s="178"/>
      <c r="AC75" s="115"/>
      <c r="AD75" s="178"/>
      <c r="AE75" s="178"/>
      <c r="AF75" s="178"/>
      <c r="AG75" s="178"/>
      <c r="AH75" s="178"/>
      <c r="AI75" s="115"/>
      <c r="AJ75" s="104"/>
      <c r="AK75" s="103"/>
      <c r="AM75" s="6"/>
      <c r="AN75" s="103"/>
      <c r="AO75" s="115" t="s">
        <v>136</v>
      </c>
      <c r="AQ75" s="103"/>
      <c r="AR75" s="178"/>
      <c r="AS75" s="178"/>
      <c r="AT75" s="178"/>
      <c r="AU75" s="190"/>
    </row>
    <row r="76" spans="1:47" s="116" customFormat="1" ht="11.25" customHeight="1">
      <c r="A76" s="109"/>
      <c r="B76" s="103"/>
      <c r="C76" s="115"/>
      <c r="D76" s="115"/>
      <c r="E76" s="115"/>
      <c r="F76" s="115"/>
      <c r="G76" s="182"/>
      <c r="H76" s="115"/>
      <c r="I76" s="115"/>
      <c r="J76" s="115"/>
      <c r="K76" s="194"/>
      <c r="L76" s="115"/>
      <c r="M76" s="115"/>
      <c r="N76" s="115"/>
      <c r="O76" s="115"/>
      <c r="P76" s="115" t="s">
        <v>102</v>
      </c>
      <c r="Q76" s="115"/>
      <c r="S76" s="115"/>
      <c r="T76" s="115"/>
      <c r="U76" s="115"/>
      <c r="V76" s="115"/>
      <c r="W76" s="194"/>
      <c r="X76" s="115"/>
      <c r="Y76" s="115"/>
      <c r="Z76" s="115"/>
      <c r="AA76" s="178"/>
      <c r="AB76" s="178"/>
      <c r="AC76" s="115"/>
      <c r="AD76" s="178"/>
      <c r="AE76" s="178"/>
      <c r="AF76" s="178"/>
      <c r="AG76" s="178"/>
      <c r="AH76" s="178"/>
      <c r="AI76" s="115"/>
      <c r="AJ76" s="103"/>
      <c r="AK76" s="103"/>
      <c r="AL76" s="103"/>
      <c r="AM76" s="103"/>
      <c r="AN76" s="103"/>
      <c r="AO76" s="115"/>
      <c r="AP76" s="178"/>
      <c r="AQ76" s="178"/>
      <c r="AR76" s="178"/>
      <c r="AS76" s="178"/>
      <c r="AT76" s="178"/>
      <c r="AU76" s="190"/>
    </row>
    <row r="77" spans="1:47" s="116" customFormat="1" ht="11.25" customHeight="1">
      <c r="A77" s="109"/>
      <c r="B77" s="103"/>
      <c r="C77" s="115"/>
      <c r="D77" s="115"/>
      <c r="E77" s="115"/>
      <c r="F77" s="115"/>
      <c r="G77" s="182"/>
      <c r="H77" s="115"/>
      <c r="I77" s="115"/>
      <c r="J77" s="115"/>
      <c r="K77" s="194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94"/>
      <c r="Y77" s="115"/>
      <c r="Z77" s="115"/>
      <c r="AA77" s="180"/>
      <c r="AB77" s="178"/>
      <c r="AC77" s="115"/>
      <c r="AD77" s="178"/>
      <c r="AE77" s="178"/>
      <c r="AF77" s="178"/>
      <c r="AG77" s="178"/>
      <c r="AH77" s="178"/>
      <c r="AI77" s="115"/>
      <c r="AJ77" s="104"/>
      <c r="AK77" s="103"/>
      <c r="AL77" s="115"/>
      <c r="AM77" s="103"/>
      <c r="AN77" s="103"/>
      <c r="AO77" s="115"/>
      <c r="AQ77" s="103"/>
      <c r="AT77" s="103"/>
      <c r="AU77" s="239"/>
    </row>
    <row r="78" spans="1:47" s="116" customFormat="1" ht="11.25" customHeight="1" thickBot="1">
      <c r="A78" s="117"/>
      <c r="B78" s="118"/>
      <c r="C78" s="119"/>
      <c r="D78" s="119"/>
      <c r="E78" s="119"/>
      <c r="F78" s="119"/>
      <c r="G78" s="120"/>
      <c r="H78" s="119"/>
      <c r="I78" s="119"/>
      <c r="J78" s="119"/>
      <c r="K78" s="121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21"/>
      <c r="X78" s="118"/>
      <c r="Y78" s="118"/>
      <c r="Z78" s="118"/>
      <c r="AA78" s="118"/>
      <c r="AB78" s="118"/>
      <c r="AC78" s="119"/>
      <c r="AD78" s="118"/>
      <c r="AE78" s="118"/>
      <c r="AF78" s="118"/>
      <c r="AG78" s="118"/>
      <c r="AH78" s="118"/>
      <c r="AI78" s="119"/>
      <c r="AJ78" s="118"/>
      <c r="AK78" s="118"/>
      <c r="AL78" s="118"/>
      <c r="AM78" s="118"/>
      <c r="AN78" s="118"/>
      <c r="AO78" s="119"/>
      <c r="AP78" s="118"/>
      <c r="AQ78" s="118"/>
      <c r="AR78" s="118"/>
      <c r="AS78" s="118"/>
      <c r="AT78" s="118"/>
      <c r="AU78" s="191"/>
    </row>
    <row r="79" spans="2:47" ht="12" thickTop="1">
      <c r="B79" s="116"/>
      <c r="C79" s="21"/>
      <c r="D79" s="21"/>
      <c r="E79" s="21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70"/>
      <c r="R79" s="108"/>
      <c r="S79" s="108"/>
      <c r="T79" s="108"/>
      <c r="U79" s="108"/>
      <c r="V79" s="108"/>
      <c r="W79" s="170"/>
      <c r="X79" s="108"/>
      <c r="Y79" s="108"/>
      <c r="Z79" s="108"/>
      <c r="AA79" s="108"/>
      <c r="AB79" s="108"/>
      <c r="AC79" s="170"/>
      <c r="AD79" s="108"/>
      <c r="AE79" s="108"/>
      <c r="AF79" s="108"/>
      <c r="AG79" s="108"/>
      <c r="AH79" s="108"/>
      <c r="AI79" s="170"/>
      <c r="AJ79" s="108"/>
      <c r="AK79" s="108"/>
      <c r="AL79" s="108"/>
      <c r="AM79" s="108"/>
      <c r="AN79" s="108"/>
      <c r="AO79" s="170"/>
      <c r="AP79" s="108"/>
      <c r="AQ79" s="108"/>
      <c r="AR79" s="108"/>
      <c r="AS79" s="108"/>
      <c r="AT79" s="108"/>
      <c r="AU79" s="170"/>
    </row>
    <row r="80" spans="2:47" ht="10.5" customHeight="1">
      <c r="B80" s="116"/>
      <c r="C80" s="21"/>
      <c r="D80" s="21"/>
      <c r="E80" s="21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70"/>
      <c r="R80" s="108"/>
      <c r="S80" s="108"/>
      <c r="T80" s="108"/>
      <c r="U80" s="108"/>
      <c r="V80" s="108"/>
      <c r="W80" s="170"/>
      <c r="X80" s="108"/>
      <c r="Y80" s="108"/>
      <c r="Z80" s="108"/>
      <c r="AA80" s="108"/>
      <c r="AB80" s="108"/>
      <c r="AC80" s="170"/>
      <c r="AD80" s="108"/>
      <c r="AE80" s="108"/>
      <c r="AF80" s="108"/>
      <c r="AG80" s="108"/>
      <c r="AH80" s="108"/>
      <c r="AI80" s="170"/>
      <c r="AJ80" s="108"/>
      <c r="AK80" s="108"/>
      <c r="AL80" s="108"/>
      <c r="AM80" s="108"/>
      <c r="AN80" s="108"/>
      <c r="AO80" s="170"/>
      <c r="AP80" s="108"/>
      <c r="AQ80" s="108"/>
      <c r="AR80" s="108"/>
      <c r="AS80" s="108"/>
      <c r="AT80" s="108"/>
      <c r="AU80" s="170"/>
    </row>
  </sheetData>
  <sheetProtection/>
  <mergeCells count="10">
    <mergeCell ref="AJ7:AO7"/>
    <mergeCell ref="AP7:AU7"/>
    <mergeCell ref="L7:Q7"/>
    <mergeCell ref="R7:W7"/>
    <mergeCell ref="X7:AC7"/>
    <mergeCell ref="AD7:AI7"/>
    <mergeCell ref="C6:C8"/>
    <mergeCell ref="D6:D8"/>
    <mergeCell ref="E6:E8"/>
    <mergeCell ref="F7:K7"/>
  </mergeCells>
  <printOptions horizontalCentered="1"/>
  <pageMargins left="0.31496062992125984" right="0.2755905511811024" top="0.76" bottom="0.81" header="0.5118110236220472" footer="0.5118110236220472"/>
  <pageSetup horizontalDpi="300" verticalDpi="300" orientation="portrait" paperSize="9" scale="64" r:id="rId1"/>
  <headerFooter alignWithMargins="0">
    <oddHeader>&amp;RZałącznik nr 2
do Uchwały RIP 8/2010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48"/>
  <sheetViews>
    <sheetView view="pageLayout" zoomScaleNormal="90" workbookViewId="0" topLeftCell="A1">
      <selection activeCell="AN5" sqref="AN5"/>
    </sheetView>
  </sheetViews>
  <sheetFormatPr defaultColWidth="9.375" defaultRowHeight="12.75"/>
  <cols>
    <col min="1" max="1" width="2.625" style="21" customWidth="1"/>
    <col min="2" max="2" width="30.50390625" style="68" customWidth="1"/>
    <col min="3" max="3" width="3.50390625" style="69" customWidth="1"/>
    <col min="4" max="4" width="4.50390625" style="69" customWidth="1"/>
    <col min="5" max="9" width="2.50390625" style="6" customWidth="1"/>
    <col min="10" max="10" width="3.125" style="6" customWidth="1"/>
    <col min="11" max="15" width="2.50390625" style="6" customWidth="1"/>
    <col min="16" max="16" width="3.00390625" style="165" customWidth="1"/>
    <col min="17" max="21" width="2.50390625" style="6" customWidth="1"/>
    <col min="22" max="22" width="3.00390625" style="165" customWidth="1"/>
    <col min="23" max="27" width="2.50390625" style="6" customWidth="1"/>
    <col min="28" max="28" width="3.00390625" style="165" customWidth="1"/>
    <col min="29" max="30" width="2.50390625" style="6" customWidth="1"/>
    <col min="31" max="32" width="3.125" style="6" customWidth="1"/>
    <col min="33" max="33" width="2.50390625" style="6" customWidth="1"/>
    <col min="34" max="34" width="3.00390625" style="165" customWidth="1"/>
    <col min="35" max="39" width="2.50390625" style="6" customWidth="1"/>
    <col min="40" max="40" width="3.00390625" style="165" customWidth="1"/>
    <col min="41" max="42" width="2.50390625" style="6" customWidth="1"/>
    <col min="43" max="43" width="3.50390625" style="6" customWidth="1"/>
    <col min="44" max="45" width="2.50390625" style="6" customWidth="1"/>
    <col min="46" max="46" width="3.375" style="165" customWidth="1"/>
    <col min="47" max="16384" width="9.375" style="6" customWidth="1"/>
  </cols>
  <sheetData>
    <row r="1" spans="2:46" ht="11.25">
      <c r="B1" s="116"/>
      <c r="C1" s="21"/>
      <c r="D1" s="21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70"/>
      <c r="Q1" s="108"/>
      <c r="R1" s="108"/>
      <c r="S1" s="108"/>
      <c r="T1" s="108"/>
      <c r="U1" s="108"/>
      <c r="V1" s="170"/>
      <c r="W1" s="108"/>
      <c r="X1" s="108"/>
      <c r="Y1" s="108"/>
      <c r="Z1" s="108"/>
      <c r="AA1" s="108"/>
      <c r="AB1" s="170"/>
      <c r="AC1" s="108"/>
      <c r="AD1" s="108"/>
      <c r="AE1" s="108"/>
      <c r="AF1" s="108"/>
      <c r="AG1" s="108"/>
      <c r="AH1" s="170"/>
      <c r="AI1" s="108"/>
      <c r="AJ1" s="108"/>
      <c r="AK1" s="108"/>
      <c r="AL1" s="108"/>
      <c r="AM1" s="108"/>
      <c r="AN1" s="170"/>
      <c r="AO1" s="108"/>
      <c r="AP1" s="108"/>
      <c r="AQ1" s="108"/>
      <c r="AR1" s="108"/>
      <c r="AS1" s="108"/>
      <c r="AT1" s="170"/>
    </row>
    <row r="2" spans="2:46" ht="11.25">
      <c r="B2" s="116"/>
      <c r="C2" s="21"/>
      <c r="D2" s="21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70"/>
      <c r="Q2" s="108"/>
      <c r="R2" s="108"/>
      <c r="S2" s="108"/>
      <c r="T2" s="108"/>
      <c r="U2" s="108"/>
      <c r="V2" s="170"/>
      <c r="W2" s="108"/>
      <c r="X2" s="108"/>
      <c r="Y2" s="108"/>
      <c r="Z2" s="108"/>
      <c r="AA2" s="108"/>
      <c r="AB2" s="170"/>
      <c r="AC2" s="108"/>
      <c r="AD2" s="108"/>
      <c r="AE2" s="108"/>
      <c r="AF2" s="108"/>
      <c r="AG2" s="108"/>
      <c r="AH2" s="170"/>
      <c r="AI2" s="108"/>
      <c r="AJ2" s="108"/>
      <c r="AK2" s="108"/>
      <c r="AL2" s="108"/>
      <c r="AM2" s="108"/>
      <c r="AN2" s="170"/>
      <c r="AO2" s="108"/>
      <c r="AP2" s="108"/>
      <c r="AQ2" s="108"/>
      <c r="AR2" s="108"/>
      <c r="AS2" s="108"/>
      <c r="AT2" s="170"/>
    </row>
    <row r="3" spans="2:46" ht="11.25">
      <c r="B3" s="116"/>
      <c r="C3" s="21"/>
      <c r="D3" s="21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70"/>
      <c r="Q3" s="108"/>
      <c r="R3" s="108"/>
      <c r="S3" s="108"/>
      <c r="T3" s="108"/>
      <c r="U3" s="108"/>
      <c r="V3" s="170"/>
      <c r="W3" s="108"/>
      <c r="X3" s="108"/>
      <c r="Y3" s="108"/>
      <c r="Z3" s="108"/>
      <c r="AA3" s="108"/>
      <c r="AB3" s="170"/>
      <c r="AC3" s="108"/>
      <c r="AD3" s="108"/>
      <c r="AE3" s="108"/>
      <c r="AF3" s="108"/>
      <c r="AG3" s="108"/>
      <c r="AH3" s="170"/>
      <c r="AI3" s="108"/>
      <c r="AJ3" s="108"/>
      <c r="AK3" s="108"/>
      <c r="AL3" s="108"/>
      <c r="AM3" s="108"/>
      <c r="AN3" s="170"/>
      <c r="AO3" s="108"/>
      <c r="AP3" s="108"/>
      <c r="AQ3" s="108"/>
      <c r="AR3" s="108"/>
      <c r="AS3" s="108"/>
      <c r="AT3" s="170"/>
    </row>
    <row r="4" spans="2:46" ht="11.25">
      <c r="B4" s="116"/>
      <c r="C4" s="21"/>
      <c r="D4" s="21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70"/>
      <c r="Q4" s="108"/>
      <c r="R4" s="108"/>
      <c r="S4" s="108"/>
      <c r="T4" s="108"/>
      <c r="U4" s="108"/>
      <c r="V4" s="170"/>
      <c r="W4" s="108"/>
      <c r="X4" s="108"/>
      <c r="Y4" s="108"/>
      <c r="Z4" s="108"/>
      <c r="AA4" s="108"/>
      <c r="AB4" s="170"/>
      <c r="AC4" s="108"/>
      <c r="AD4" s="108"/>
      <c r="AE4" s="108"/>
      <c r="AF4" s="108"/>
      <c r="AG4" s="108"/>
      <c r="AH4" s="170"/>
      <c r="AI4" s="108"/>
      <c r="AJ4" s="108"/>
      <c r="AK4" s="108"/>
      <c r="AL4" s="108"/>
      <c r="AM4" s="108"/>
      <c r="AN4" s="170"/>
      <c r="AO4" s="108"/>
      <c r="AP4" s="108"/>
      <c r="AQ4" s="108"/>
      <c r="AR4" s="108"/>
      <c r="AS4" s="108"/>
      <c r="AT4" s="170"/>
    </row>
    <row r="5" spans="1:46" ht="12.75">
      <c r="A5" s="248" t="s">
        <v>78</v>
      </c>
      <c r="B5" s="116"/>
      <c r="C5" s="21"/>
      <c r="D5" s="21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70"/>
      <c r="Q5" s="108"/>
      <c r="R5" s="108"/>
      <c r="S5" s="108"/>
      <c r="T5" s="108"/>
      <c r="U5" s="108"/>
      <c r="V5" s="170"/>
      <c r="W5" s="108"/>
      <c r="X5" s="108"/>
      <c r="Y5" s="108"/>
      <c r="Z5" s="108"/>
      <c r="AA5" s="108"/>
      <c r="AB5" s="170"/>
      <c r="AC5" s="108"/>
      <c r="AD5" s="108"/>
      <c r="AE5" s="108"/>
      <c r="AF5" s="108"/>
      <c r="AG5" s="108"/>
      <c r="AH5" s="170"/>
      <c r="AI5" s="108"/>
      <c r="AJ5" s="108"/>
      <c r="AK5" s="108"/>
      <c r="AL5" s="108"/>
      <c r="AM5" s="108"/>
      <c r="AN5" s="170"/>
      <c r="AO5" s="108"/>
      <c r="AP5" s="108"/>
      <c r="AQ5" s="108"/>
      <c r="AR5" s="108"/>
      <c r="AS5" s="108"/>
      <c r="AT5" s="170"/>
    </row>
    <row r="6" spans="1:46" ht="12.75" customHeight="1">
      <c r="A6" s="248" t="s">
        <v>79</v>
      </c>
      <c r="B6" s="116"/>
      <c r="C6" s="21"/>
      <c r="D6" s="21"/>
      <c r="E6" s="108"/>
      <c r="F6" s="108"/>
      <c r="G6" s="108"/>
      <c r="H6" s="108"/>
      <c r="J6" s="108"/>
      <c r="K6" s="108"/>
      <c r="L6" s="108"/>
      <c r="M6" s="108"/>
      <c r="N6" s="108"/>
      <c r="O6" s="108"/>
      <c r="P6" s="170"/>
      <c r="Q6" s="108"/>
      <c r="R6" s="108"/>
      <c r="S6" s="108"/>
      <c r="T6" s="108"/>
      <c r="U6" s="108"/>
      <c r="V6" s="170"/>
      <c r="W6" s="108"/>
      <c r="X6" s="108"/>
      <c r="Y6" s="108"/>
      <c r="Z6" s="108"/>
      <c r="AA6" s="108"/>
      <c r="AB6" s="170"/>
      <c r="AC6" s="108"/>
      <c r="AD6" s="108"/>
      <c r="AE6" s="108"/>
      <c r="AF6" s="108"/>
      <c r="AG6" s="108"/>
      <c r="AH6" s="170"/>
      <c r="AI6" s="108"/>
      <c r="AJ6" s="108"/>
      <c r="AK6" s="108"/>
      <c r="AL6" s="108"/>
      <c r="AM6" s="108"/>
      <c r="AN6" s="170"/>
      <c r="AO6" s="108"/>
      <c r="AP6" s="108"/>
      <c r="AQ6" s="108"/>
      <c r="AR6" s="108"/>
      <c r="AS6" s="108"/>
      <c r="AT6" s="170"/>
    </row>
    <row r="7" ht="17.25">
      <c r="N7" s="249" t="s">
        <v>130</v>
      </c>
    </row>
    <row r="8" spans="1:34" ht="12.75">
      <c r="A8" s="11" t="s">
        <v>45</v>
      </c>
      <c r="AB8" s="6"/>
      <c r="AH8" s="6"/>
    </row>
    <row r="9" spans="1:34" ht="12.75">
      <c r="A9" s="11" t="s">
        <v>77</v>
      </c>
      <c r="AB9" s="6"/>
      <c r="AH9" s="6"/>
    </row>
    <row r="10" spans="1:34" ht="12.75">
      <c r="A10" s="1" t="s">
        <v>80</v>
      </c>
      <c r="AB10" s="6"/>
      <c r="AH10" s="11"/>
    </row>
    <row r="11" spans="3:4" ht="12" thickBot="1">
      <c r="C11" s="250"/>
      <c r="D11" s="250"/>
    </row>
    <row r="12" spans="1:46" ht="13.5" customHeight="1" thickBot="1" thickTop="1">
      <c r="A12" s="379" t="s">
        <v>6</v>
      </c>
      <c r="B12" s="14"/>
      <c r="C12" s="365" t="s">
        <v>59</v>
      </c>
      <c r="D12" s="363" t="s">
        <v>64</v>
      </c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8"/>
      <c r="Q12" s="16"/>
      <c r="R12" s="16"/>
      <c r="S12" s="16"/>
      <c r="T12" s="16"/>
      <c r="U12" s="16" t="s">
        <v>5</v>
      </c>
      <c r="V12" s="168"/>
      <c r="W12" s="16"/>
      <c r="X12" s="16"/>
      <c r="Y12" s="16"/>
      <c r="Z12" s="16"/>
      <c r="AA12" s="16"/>
      <c r="AB12" s="168"/>
      <c r="AC12" s="16"/>
      <c r="AD12" s="16"/>
      <c r="AE12" s="16"/>
      <c r="AF12" s="16"/>
      <c r="AG12" s="16"/>
      <c r="AH12" s="168"/>
      <c r="AI12" s="16"/>
      <c r="AJ12" s="16"/>
      <c r="AK12" s="16"/>
      <c r="AL12" s="16"/>
      <c r="AM12" s="16"/>
      <c r="AN12" s="168"/>
      <c r="AO12" s="16"/>
      <c r="AP12" s="16"/>
      <c r="AQ12" s="16"/>
      <c r="AR12" s="16"/>
      <c r="AS12" s="16"/>
      <c r="AT12" s="192"/>
    </row>
    <row r="13" spans="1:46" s="49" customFormat="1" ht="15" customHeight="1">
      <c r="A13" s="380"/>
      <c r="B13" s="232" t="s">
        <v>81</v>
      </c>
      <c r="C13" s="365"/>
      <c r="D13" s="363"/>
      <c r="E13" s="367" t="s">
        <v>7</v>
      </c>
      <c r="F13" s="368"/>
      <c r="G13" s="368"/>
      <c r="H13" s="368"/>
      <c r="I13" s="368"/>
      <c r="J13" s="369"/>
      <c r="K13" s="367" t="s">
        <v>8</v>
      </c>
      <c r="L13" s="368"/>
      <c r="M13" s="368"/>
      <c r="N13" s="368"/>
      <c r="O13" s="368"/>
      <c r="P13" s="369"/>
      <c r="Q13" s="367" t="s">
        <v>9</v>
      </c>
      <c r="R13" s="368"/>
      <c r="S13" s="368"/>
      <c r="T13" s="368"/>
      <c r="U13" s="368"/>
      <c r="V13" s="369"/>
      <c r="W13" s="367" t="s">
        <v>10</v>
      </c>
      <c r="X13" s="368"/>
      <c r="Y13" s="368"/>
      <c r="Z13" s="368"/>
      <c r="AA13" s="368"/>
      <c r="AB13" s="369"/>
      <c r="AC13" s="367" t="s">
        <v>11</v>
      </c>
      <c r="AD13" s="368"/>
      <c r="AE13" s="368"/>
      <c r="AF13" s="368"/>
      <c r="AG13" s="368"/>
      <c r="AH13" s="369"/>
      <c r="AI13" s="367" t="s">
        <v>12</v>
      </c>
      <c r="AJ13" s="368"/>
      <c r="AK13" s="368"/>
      <c r="AL13" s="368"/>
      <c r="AM13" s="368"/>
      <c r="AN13" s="369"/>
      <c r="AO13" s="367" t="s">
        <v>13</v>
      </c>
      <c r="AP13" s="368"/>
      <c r="AQ13" s="368"/>
      <c r="AR13" s="368"/>
      <c r="AS13" s="368"/>
      <c r="AT13" s="370"/>
    </row>
    <row r="14" spans="1:46" s="43" customFormat="1" ht="14.25" customHeight="1" thickBot="1">
      <c r="A14" s="381"/>
      <c r="B14" s="23"/>
      <c r="C14" s="366"/>
      <c r="D14" s="364"/>
      <c r="E14" s="25" t="s">
        <v>14</v>
      </c>
      <c r="F14" s="24" t="s">
        <v>15</v>
      </c>
      <c r="G14" s="24" t="s">
        <v>16</v>
      </c>
      <c r="H14" s="26" t="s">
        <v>17</v>
      </c>
      <c r="I14" s="27" t="s">
        <v>18</v>
      </c>
      <c r="J14" s="230" t="s">
        <v>59</v>
      </c>
      <c r="K14" s="25" t="s">
        <v>14</v>
      </c>
      <c r="L14" s="24" t="s">
        <v>15</v>
      </c>
      <c r="M14" s="24" t="s">
        <v>16</v>
      </c>
      <c r="N14" s="26" t="s">
        <v>17</v>
      </c>
      <c r="O14" s="27" t="s">
        <v>18</v>
      </c>
      <c r="P14" s="230" t="s">
        <v>59</v>
      </c>
      <c r="Q14" s="25" t="s">
        <v>14</v>
      </c>
      <c r="R14" s="24" t="s">
        <v>15</v>
      </c>
      <c r="S14" s="24" t="s">
        <v>16</v>
      </c>
      <c r="T14" s="26" t="s">
        <v>17</v>
      </c>
      <c r="U14" s="27" t="s">
        <v>18</v>
      </c>
      <c r="V14" s="230" t="s">
        <v>59</v>
      </c>
      <c r="W14" s="25" t="s">
        <v>14</v>
      </c>
      <c r="X14" s="24" t="s">
        <v>15</v>
      </c>
      <c r="Y14" s="24" t="s">
        <v>16</v>
      </c>
      <c r="Z14" s="26" t="s">
        <v>17</v>
      </c>
      <c r="AA14" s="27" t="s">
        <v>18</v>
      </c>
      <c r="AB14" s="230" t="s">
        <v>59</v>
      </c>
      <c r="AC14" s="25" t="s">
        <v>14</v>
      </c>
      <c r="AD14" s="24" t="s">
        <v>15</v>
      </c>
      <c r="AE14" s="24" t="s">
        <v>16</v>
      </c>
      <c r="AF14" s="26" t="s">
        <v>17</v>
      </c>
      <c r="AG14" s="27" t="s">
        <v>18</v>
      </c>
      <c r="AH14" s="230" t="s">
        <v>59</v>
      </c>
      <c r="AI14" s="25" t="s">
        <v>14</v>
      </c>
      <c r="AJ14" s="24" t="s">
        <v>15</v>
      </c>
      <c r="AK14" s="24" t="s">
        <v>16</v>
      </c>
      <c r="AL14" s="26" t="s">
        <v>17</v>
      </c>
      <c r="AM14" s="27" t="s">
        <v>18</v>
      </c>
      <c r="AN14" s="230" t="s">
        <v>59</v>
      </c>
      <c r="AO14" s="25" t="s">
        <v>14</v>
      </c>
      <c r="AP14" s="24" t="s">
        <v>15</v>
      </c>
      <c r="AQ14" s="24" t="s">
        <v>16</v>
      </c>
      <c r="AR14" s="26" t="s">
        <v>17</v>
      </c>
      <c r="AS14" s="27" t="s">
        <v>18</v>
      </c>
      <c r="AT14" s="231" t="s">
        <v>59</v>
      </c>
    </row>
    <row r="15" spans="1:46" s="43" customFormat="1" ht="14.25" customHeight="1" thickBot="1">
      <c r="A15" s="372" t="s">
        <v>119</v>
      </c>
      <c r="B15" s="373"/>
      <c r="C15" s="373"/>
      <c r="D15" s="374"/>
      <c r="E15" s="251"/>
      <c r="F15" s="252"/>
      <c r="G15" s="252"/>
      <c r="H15" s="252"/>
      <c r="I15" s="253"/>
      <c r="J15" s="254"/>
      <c r="K15" s="252"/>
      <c r="L15" s="252"/>
      <c r="M15" s="252"/>
      <c r="N15" s="252"/>
      <c r="O15" s="253"/>
      <c r="P15" s="254"/>
      <c r="Q15" s="251"/>
      <c r="R15" s="252"/>
      <c r="S15" s="252"/>
      <c r="T15" s="252"/>
      <c r="U15" s="253"/>
      <c r="V15" s="254"/>
      <c r="W15" s="252"/>
      <c r="X15" s="255"/>
      <c r="Y15" s="255"/>
      <c r="Z15" s="252"/>
      <c r="AA15" s="253"/>
      <c r="AB15" s="254"/>
      <c r="AC15" s="256"/>
      <c r="AD15" s="257"/>
      <c r="AE15" s="257"/>
      <c r="AF15" s="258"/>
      <c r="AG15" s="253"/>
      <c r="AH15" s="254"/>
      <c r="AI15" s="258"/>
      <c r="AJ15" s="258"/>
      <c r="AK15" s="258"/>
      <c r="AL15" s="258"/>
      <c r="AM15" s="253"/>
      <c r="AN15" s="254"/>
      <c r="AO15" s="256"/>
      <c r="AP15" s="258"/>
      <c r="AQ15" s="258"/>
      <c r="AR15" s="258"/>
      <c r="AS15" s="253"/>
      <c r="AT15" s="259"/>
    </row>
    <row r="16" spans="1:46" s="49" customFormat="1" ht="15" customHeight="1">
      <c r="A16" s="60">
        <v>1</v>
      </c>
      <c r="B16" s="260" t="s">
        <v>83</v>
      </c>
      <c r="C16" s="261">
        <f>SUM(J16,P16,V16,AB16,AH16,AN16,AT16)</f>
        <v>2</v>
      </c>
      <c r="D16" s="262">
        <f>SUM(E16:H16,K16:N16,Q16:T16,W16:Z16,AC16:AF16,AI16:AL16,AO16:AR16)*15</f>
        <v>30</v>
      </c>
      <c r="E16" s="261">
        <v>2</v>
      </c>
      <c r="F16" s="263"/>
      <c r="G16" s="263"/>
      <c r="H16" s="263"/>
      <c r="I16" s="264"/>
      <c r="J16" s="265">
        <v>2</v>
      </c>
      <c r="K16" s="263"/>
      <c r="L16" s="263"/>
      <c r="M16" s="263"/>
      <c r="N16" s="263"/>
      <c r="O16" s="264"/>
      <c r="P16" s="265"/>
      <c r="Q16" s="261"/>
      <c r="R16" s="263"/>
      <c r="S16" s="263"/>
      <c r="T16" s="263"/>
      <c r="U16" s="264"/>
      <c r="V16" s="265"/>
      <c r="W16" s="263"/>
      <c r="X16" s="266"/>
      <c r="Y16" s="266"/>
      <c r="Z16" s="263"/>
      <c r="AA16" s="264"/>
      <c r="AB16" s="265"/>
      <c r="AC16" s="267"/>
      <c r="AD16" s="268"/>
      <c r="AE16" s="268"/>
      <c r="AF16" s="269"/>
      <c r="AG16" s="264"/>
      <c r="AH16" s="265"/>
      <c r="AI16" s="269"/>
      <c r="AJ16" s="269"/>
      <c r="AK16" s="269"/>
      <c r="AL16" s="269"/>
      <c r="AM16" s="264"/>
      <c r="AN16" s="265"/>
      <c r="AO16" s="267"/>
      <c r="AP16" s="269"/>
      <c r="AQ16" s="269"/>
      <c r="AR16" s="269"/>
      <c r="AS16" s="264"/>
      <c r="AT16" s="270"/>
    </row>
    <row r="17" spans="1:46" s="49" customFormat="1" ht="15" customHeight="1" thickBot="1">
      <c r="A17" s="271">
        <v>2</v>
      </c>
      <c r="B17" s="272" t="s">
        <v>84</v>
      </c>
      <c r="C17" s="273">
        <f>SUM(J17,P17,V17,AB17,AH17,AN17,AT17)</f>
        <v>2</v>
      </c>
      <c r="D17" s="247">
        <f>SUM(E17:H17,K17:N17,Q17:T17,W17:Z17,AC17:AF17,AI17:AL17,AO17:AR17)*15</f>
        <v>30</v>
      </c>
      <c r="E17" s="274">
        <v>2</v>
      </c>
      <c r="F17" s="275"/>
      <c r="G17" s="275"/>
      <c r="H17" s="275"/>
      <c r="I17" s="276"/>
      <c r="J17" s="277">
        <v>2</v>
      </c>
      <c r="K17" s="275"/>
      <c r="L17" s="275"/>
      <c r="M17" s="275"/>
      <c r="N17" s="275"/>
      <c r="O17" s="276"/>
      <c r="P17" s="277"/>
      <c r="Q17" s="274"/>
      <c r="R17" s="275"/>
      <c r="S17" s="275"/>
      <c r="T17" s="275"/>
      <c r="U17" s="276"/>
      <c r="V17" s="277"/>
      <c r="W17" s="278"/>
      <c r="X17" s="278"/>
      <c r="Y17" s="278"/>
      <c r="Z17" s="275"/>
      <c r="AA17" s="276"/>
      <c r="AB17" s="277"/>
      <c r="AC17" s="279"/>
      <c r="AD17" s="278"/>
      <c r="AE17" s="278"/>
      <c r="AF17" s="278"/>
      <c r="AG17" s="276"/>
      <c r="AH17" s="277"/>
      <c r="AI17" s="278"/>
      <c r="AJ17" s="278"/>
      <c r="AK17" s="278"/>
      <c r="AL17" s="278"/>
      <c r="AM17" s="276"/>
      <c r="AN17" s="277"/>
      <c r="AO17" s="279"/>
      <c r="AP17" s="278"/>
      <c r="AQ17" s="278"/>
      <c r="AR17" s="278"/>
      <c r="AS17" s="276"/>
      <c r="AT17" s="280"/>
    </row>
    <row r="18" spans="1:46" s="43" customFormat="1" ht="14.25" customHeight="1" thickBot="1">
      <c r="A18" s="372" t="s">
        <v>104</v>
      </c>
      <c r="B18" s="373"/>
      <c r="C18" s="373"/>
      <c r="D18" s="374"/>
      <c r="E18" s="251"/>
      <c r="F18" s="252"/>
      <c r="G18" s="252"/>
      <c r="H18" s="252"/>
      <c r="I18" s="253"/>
      <c r="J18" s="254"/>
      <c r="K18" s="252"/>
      <c r="L18" s="252"/>
      <c r="M18" s="252"/>
      <c r="N18" s="252"/>
      <c r="O18" s="253"/>
      <c r="P18" s="254"/>
      <c r="Q18" s="251"/>
      <c r="R18" s="252"/>
      <c r="S18" s="252"/>
      <c r="T18" s="252"/>
      <c r="U18" s="253"/>
      <c r="V18" s="254"/>
      <c r="W18" s="252"/>
      <c r="X18" s="255"/>
      <c r="Y18" s="255"/>
      <c r="Z18" s="252"/>
      <c r="AA18" s="253"/>
      <c r="AB18" s="254"/>
      <c r="AC18" s="256"/>
      <c r="AD18" s="257"/>
      <c r="AE18" s="257"/>
      <c r="AF18" s="258"/>
      <c r="AG18" s="253"/>
      <c r="AH18" s="254"/>
      <c r="AI18" s="258"/>
      <c r="AJ18" s="258"/>
      <c r="AK18" s="258"/>
      <c r="AL18" s="258"/>
      <c r="AM18" s="253"/>
      <c r="AN18" s="254"/>
      <c r="AO18" s="256"/>
      <c r="AP18" s="258"/>
      <c r="AQ18" s="258"/>
      <c r="AR18" s="258"/>
      <c r="AS18" s="253"/>
      <c r="AT18" s="259"/>
    </row>
    <row r="19" spans="1:46" s="49" customFormat="1" ht="15" customHeight="1">
      <c r="A19" s="60">
        <v>1</v>
      </c>
      <c r="B19" s="260" t="s">
        <v>86</v>
      </c>
      <c r="C19" s="261">
        <f>SUM(J19,P19,V19,AB19,AH19,AN19,AT19)</f>
        <v>1</v>
      </c>
      <c r="D19" s="262">
        <f>SUM(E19:H19,K19:N19,Q19:T19,W19:Z19,AC19:AF19,AI19:AL19,AO19:AR19)*15</f>
        <v>30</v>
      </c>
      <c r="E19" s="261"/>
      <c r="F19" s="263"/>
      <c r="G19" s="263"/>
      <c r="H19" s="263"/>
      <c r="I19" s="264"/>
      <c r="J19" s="265"/>
      <c r="K19" s="263"/>
      <c r="L19" s="263"/>
      <c r="M19" s="263"/>
      <c r="N19" s="263"/>
      <c r="O19" s="264"/>
      <c r="P19" s="265"/>
      <c r="Q19" s="261"/>
      <c r="R19" s="263"/>
      <c r="S19" s="263"/>
      <c r="T19" s="263"/>
      <c r="U19" s="264"/>
      <c r="V19" s="265"/>
      <c r="W19" s="263"/>
      <c r="X19" s="266"/>
      <c r="Y19" s="266"/>
      <c r="Z19" s="263"/>
      <c r="AA19" s="264"/>
      <c r="AB19" s="265"/>
      <c r="AC19" s="267"/>
      <c r="AD19" s="268"/>
      <c r="AE19" s="268"/>
      <c r="AF19" s="269"/>
      <c r="AG19" s="264"/>
      <c r="AH19" s="265"/>
      <c r="AI19" s="269"/>
      <c r="AJ19" s="269"/>
      <c r="AK19" s="269"/>
      <c r="AL19" s="269"/>
      <c r="AM19" s="264"/>
      <c r="AN19" s="265"/>
      <c r="AO19" s="267">
        <v>2</v>
      </c>
      <c r="AP19" s="269"/>
      <c r="AQ19" s="269"/>
      <c r="AR19" s="269"/>
      <c r="AS19" s="264"/>
      <c r="AT19" s="270">
        <v>1</v>
      </c>
    </row>
    <row r="20" spans="1:46" s="49" customFormat="1" ht="15" customHeight="1" thickBot="1">
      <c r="A20" s="271">
        <v>2</v>
      </c>
      <c r="B20" s="272" t="s">
        <v>87</v>
      </c>
      <c r="C20" s="273">
        <f>SUM(J20,P20,V20,AB20,AH20,AN20,AT20)</f>
        <v>1</v>
      </c>
      <c r="D20" s="247">
        <f>SUM(E20:H20,K20:N20,Q20:T20,W20:Z20,AC20:AF20,AI20:AL20,AO20:AR20)*15</f>
        <v>30</v>
      </c>
      <c r="E20" s="274"/>
      <c r="F20" s="275"/>
      <c r="G20" s="275"/>
      <c r="H20" s="275"/>
      <c r="I20" s="276"/>
      <c r="J20" s="277"/>
      <c r="K20" s="275"/>
      <c r="L20" s="275"/>
      <c r="M20" s="275"/>
      <c r="N20" s="275"/>
      <c r="O20" s="276"/>
      <c r="P20" s="277"/>
      <c r="Q20" s="274"/>
      <c r="R20" s="275"/>
      <c r="S20" s="275"/>
      <c r="T20" s="275"/>
      <c r="U20" s="276"/>
      <c r="V20" s="277"/>
      <c r="W20" s="278"/>
      <c r="X20" s="278"/>
      <c r="Y20" s="278"/>
      <c r="Z20" s="275"/>
      <c r="AA20" s="276"/>
      <c r="AB20" s="277"/>
      <c r="AC20" s="279"/>
      <c r="AD20" s="278"/>
      <c r="AE20" s="278"/>
      <c r="AF20" s="278"/>
      <c r="AG20" s="276"/>
      <c r="AH20" s="277"/>
      <c r="AI20" s="278"/>
      <c r="AJ20" s="278"/>
      <c r="AK20" s="278"/>
      <c r="AL20" s="278"/>
      <c r="AM20" s="276"/>
      <c r="AN20" s="277"/>
      <c r="AO20" s="279">
        <v>2</v>
      </c>
      <c r="AP20" s="278"/>
      <c r="AQ20" s="278"/>
      <c r="AR20" s="278"/>
      <c r="AS20" s="276"/>
      <c r="AT20" s="280">
        <v>1</v>
      </c>
    </row>
    <row r="21" spans="1:46" s="43" customFormat="1" ht="14.25" customHeight="1" thickBot="1">
      <c r="A21" s="372" t="s">
        <v>110</v>
      </c>
      <c r="B21" s="373"/>
      <c r="C21" s="373"/>
      <c r="D21" s="374"/>
      <c r="E21" s="251"/>
      <c r="F21" s="252"/>
      <c r="G21" s="252"/>
      <c r="H21" s="252"/>
      <c r="I21" s="253"/>
      <c r="J21" s="254"/>
      <c r="K21" s="252"/>
      <c r="L21" s="252"/>
      <c r="M21" s="252"/>
      <c r="N21" s="252"/>
      <c r="O21" s="253"/>
      <c r="P21" s="254"/>
      <c r="Q21" s="251"/>
      <c r="R21" s="252"/>
      <c r="S21" s="252"/>
      <c r="T21" s="252"/>
      <c r="U21" s="253"/>
      <c r="V21" s="254"/>
      <c r="W21" s="252"/>
      <c r="X21" s="255"/>
      <c r="Y21" s="255"/>
      <c r="Z21" s="252"/>
      <c r="AA21" s="253"/>
      <c r="AB21" s="254"/>
      <c r="AC21" s="256"/>
      <c r="AD21" s="257"/>
      <c r="AE21" s="257"/>
      <c r="AF21" s="258"/>
      <c r="AG21" s="253"/>
      <c r="AH21" s="254"/>
      <c r="AI21" s="258"/>
      <c r="AJ21" s="258"/>
      <c r="AK21" s="258"/>
      <c r="AL21" s="258"/>
      <c r="AM21" s="253"/>
      <c r="AN21" s="254"/>
      <c r="AO21" s="256"/>
      <c r="AP21" s="258"/>
      <c r="AQ21" s="258"/>
      <c r="AR21" s="258"/>
      <c r="AS21" s="253"/>
      <c r="AT21" s="259"/>
    </row>
    <row r="22" spans="1:46" s="49" customFormat="1" ht="15" customHeight="1">
      <c r="A22" s="60">
        <v>1</v>
      </c>
      <c r="B22" s="281" t="s">
        <v>109</v>
      </c>
      <c r="C22" s="261">
        <f>SUM(J22,P22,V22,AB22,AH22,AN22,AT22)</f>
        <v>2</v>
      </c>
      <c r="D22" s="262">
        <f>SUM(E22:H22,K22:N22,Q22:T22,W22:Z22,AC22:AF22,AI22:AL22,AO22:AR22)*15</f>
        <v>30</v>
      </c>
      <c r="E22" s="261"/>
      <c r="F22" s="263"/>
      <c r="G22" s="263"/>
      <c r="H22" s="263"/>
      <c r="I22" s="264"/>
      <c r="J22" s="265"/>
      <c r="K22" s="263"/>
      <c r="L22" s="263"/>
      <c r="M22" s="263"/>
      <c r="N22" s="263"/>
      <c r="O22" s="264"/>
      <c r="P22" s="265"/>
      <c r="Q22" s="261"/>
      <c r="R22" s="263"/>
      <c r="S22" s="263"/>
      <c r="T22" s="263"/>
      <c r="U22" s="264"/>
      <c r="V22" s="265"/>
      <c r="W22" s="263"/>
      <c r="X22" s="266"/>
      <c r="Y22" s="263">
        <v>2</v>
      </c>
      <c r="Z22" s="263"/>
      <c r="AA22" s="264"/>
      <c r="AB22" s="265">
        <v>2</v>
      </c>
      <c r="AC22" s="263"/>
      <c r="AD22" s="268"/>
      <c r="AE22" s="263"/>
      <c r="AF22" s="263"/>
      <c r="AG22" s="264"/>
      <c r="AH22" s="265"/>
      <c r="AI22" s="269"/>
      <c r="AJ22" s="269"/>
      <c r="AK22" s="269"/>
      <c r="AL22" s="269"/>
      <c r="AM22" s="264"/>
      <c r="AN22" s="265"/>
      <c r="AO22" s="267"/>
      <c r="AP22" s="269"/>
      <c r="AQ22" s="269"/>
      <c r="AR22" s="269"/>
      <c r="AS22" s="264"/>
      <c r="AT22" s="270"/>
    </row>
    <row r="23" spans="1:46" s="49" customFormat="1" ht="15" customHeight="1" thickBot="1">
      <c r="A23" s="60">
        <v>2</v>
      </c>
      <c r="B23" s="284" t="s">
        <v>115</v>
      </c>
      <c r="C23" s="261">
        <f>SUM(J23,P23,V23,AB23,AH23,AN23,AT23)</f>
        <v>2</v>
      </c>
      <c r="D23" s="262">
        <f>SUM(E23:H23,K23:N23,Q23:T23,W23:Z23,AC23:AF23,AI23:AL23,AO23:AR23)*15</f>
        <v>30</v>
      </c>
      <c r="E23" s="261"/>
      <c r="F23" s="263"/>
      <c r="G23" s="263"/>
      <c r="H23" s="263"/>
      <c r="I23" s="264"/>
      <c r="J23" s="265"/>
      <c r="K23" s="263"/>
      <c r="L23" s="263"/>
      <c r="M23" s="263"/>
      <c r="N23" s="263"/>
      <c r="O23" s="264"/>
      <c r="P23" s="265"/>
      <c r="Q23" s="261"/>
      <c r="R23" s="263"/>
      <c r="S23" s="263"/>
      <c r="T23" s="263"/>
      <c r="U23" s="264"/>
      <c r="V23" s="265"/>
      <c r="W23" s="263"/>
      <c r="X23" s="266"/>
      <c r="Y23" s="263">
        <v>1</v>
      </c>
      <c r="Z23" s="263">
        <v>1</v>
      </c>
      <c r="AA23" s="264"/>
      <c r="AB23" s="265">
        <v>2</v>
      </c>
      <c r="AC23" s="263"/>
      <c r="AD23" s="268"/>
      <c r="AE23" s="263"/>
      <c r="AF23" s="263"/>
      <c r="AG23" s="264"/>
      <c r="AH23" s="265"/>
      <c r="AI23" s="269"/>
      <c r="AJ23" s="269"/>
      <c r="AK23" s="269"/>
      <c r="AL23" s="269"/>
      <c r="AM23" s="264"/>
      <c r="AN23" s="265"/>
      <c r="AO23" s="267"/>
      <c r="AP23" s="269"/>
      <c r="AQ23" s="269"/>
      <c r="AR23" s="269"/>
      <c r="AS23" s="264"/>
      <c r="AT23" s="270"/>
    </row>
    <row r="24" spans="1:46" s="43" customFormat="1" ht="14.25" customHeight="1" thickBot="1">
      <c r="A24" s="372" t="s">
        <v>108</v>
      </c>
      <c r="B24" s="373"/>
      <c r="C24" s="373"/>
      <c r="D24" s="374"/>
      <c r="E24" s="251"/>
      <c r="F24" s="252"/>
      <c r="G24" s="252"/>
      <c r="H24" s="252"/>
      <c r="I24" s="253"/>
      <c r="J24" s="254"/>
      <c r="K24" s="252"/>
      <c r="L24" s="252"/>
      <c r="M24" s="252"/>
      <c r="N24" s="252"/>
      <c r="O24" s="253"/>
      <c r="P24" s="254"/>
      <c r="Q24" s="251"/>
      <c r="R24" s="252"/>
      <c r="S24" s="252"/>
      <c r="T24" s="252"/>
      <c r="U24" s="253"/>
      <c r="V24" s="254"/>
      <c r="W24" s="252"/>
      <c r="X24" s="255"/>
      <c r="Y24" s="255"/>
      <c r="Z24" s="252"/>
      <c r="AA24" s="253"/>
      <c r="AB24" s="254"/>
      <c r="AC24" s="256"/>
      <c r="AD24" s="257"/>
      <c r="AE24" s="257"/>
      <c r="AF24" s="258"/>
      <c r="AG24" s="253"/>
      <c r="AH24" s="254"/>
      <c r="AI24" s="258"/>
      <c r="AJ24" s="258"/>
      <c r="AK24" s="258"/>
      <c r="AL24" s="258"/>
      <c r="AM24" s="253"/>
      <c r="AN24" s="254"/>
      <c r="AO24" s="256"/>
      <c r="AP24" s="258"/>
      <c r="AQ24" s="258"/>
      <c r="AR24" s="258"/>
      <c r="AS24" s="253"/>
      <c r="AT24" s="259"/>
    </row>
    <row r="25" spans="1:46" s="49" customFormat="1" ht="15" customHeight="1">
      <c r="A25" s="60">
        <v>1</v>
      </c>
      <c r="B25" s="359" t="s">
        <v>114</v>
      </c>
      <c r="C25" s="261">
        <f>SUM(J25,P25,V25,AB25,AH25,AN25,AT25)</f>
        <v>3</v>
      </c>
      <c r="D25" s="262">
        <f>SUM(E25:H25,K25:N25,Q25:T25,W25:Z25,AC25:AF25,AI25:AL25,AO25:AR25)*15</f>
        <v>45</v>
      </c>
      <c r="E25" s="261"/>
      <c r="F25" s="263"/>
      <c r="G25" s="263"/>
      <c r="H25" s="263"/>
      <c r="I25" s="264"/>
      <c r="J25" s="265"/>
      <c r="K25" s="263"/>
      <c r="L25" s="263"/>
      <c r="M25" s="263"/>
      <c r="N25" s="263"/>
      <c r="O25" s="264"/>
      <c r="P25" s="265"/>
      <c r="Q25" s="261"/>
      <c r="R25" s="263"/>
      <c r="S25" s="263"/>
      <c r="T25" s="263"/>
      <c r="U25" s="264"/>
      <c r="V25" s="265"/>
      <c r="W25" s="263"/>
      <c r="X25" s="266"/>
      <c r="Y25" s="263"/>
      <c r="Z25" s="263"/>
      <c r="AA25" s="264"/>
      <c r="AB25" s="265"/>
      <c r="AC25" s="263">
        <v>2</v>
      </c>
      <c r="AD25" s="268"/>
      <c r="AE25" s="263"/>
      <c r="AF25" s="263">
        <v>1</v>
      </c>
      <c r="AG25" s="264"/>
      <c r="AH25" s="265">
        <v>3</v>
      </c>
      <c r="AI25" s="269"/>
      <c r="AJ25" s="269"/>
      <c r="AK25" s="269"/>
      <c r="AL25" s="269"/>
      <c r="AM25" s="264"/>
      <c r="AN25" s="265"/>
      <c r="AO25" s="267"/>
      <c r="AP25" s="269"/>
      <c r="AQ25" s="269"/>
      <c r="AR25" s="269"/>
      <c r="AS25" s="264"/>
      <c r="AT25" s="270"/>
    </row>
    <row r="26" spans="1:46" s="49" customFormat="1" ht="15" customHeight="1">
      <c r="A26" s="60">
        <v>1</v>
      </c>
      <c r="B26" s="321" t="s">
        <v>88</v>
      </c>
      <c r="C26" s="261">
        <f>SUM(J26,P26,V26,AB26,AH26,AN26,AT26)</f>
        <v>3</v>
      </c>
      <c r="D26" s="262">
        <f>SUM(E26:H26,K26:N26,Q26:T26,W26:Z26,AC26:AF26,AI26:AL26,AO26:AR26)*15</f>
        <v>45</v>
      </c>
      <c r="E26" s="261"/>
      <c r="F26" s="263"/>
      <c r="G26" s="263"/>
      <c r="H26" s="263"/>
      <c r="I26" s="264"/>
      <c r="J26" s="265"/>
      <c r="K26" s="263"/>
      <c r="L26" s="263"/>
      <c r="M26" s="263"/>
      <c r="N26" s="263"/>
      <c r="O26" s="264"/>
      <c r="P26" s="265"/>
      <c r="Q26" s="261"/>
      <c r="R26" s="263"/>
      <c r="S26" s="263"/>
      <c r="T26" s="263"/>
      <c r="U26" s="264"/>
      <c r="V26" s="265"/>
      <c r="W26" s="263"/>
      <c r="X26" s="266"/>
      <c r="Y26" s="263"/>
      <c r="Z26" s="263"/>
      <c r="AA26" s="264"/>
      <c r="AB26" s="265"/>
      <c r="AC26" s="263">
        <v>2</v>
      </c>
      <c r="AD26" s="268"/>
      <c r="AE26" s="268">
        <v>0.5</v>
      </c>
      <c r="AF26" s="268">
        <v>0.5</v>
      </c>
      <c r="AG26" s="264"/>
      <c r="AH26" s="265">
        <v>3</v>
      </c>
      <c r="AI26" s="269"/>
      <c r="AJ26" s="269"/>
      <c r="AK26" s="269"/>
      <c r="AL26" s="269"/>
      <c r="AM26" s="264"/>
      <c r="AN26" s="265"/>
      <c r="AO26" s="267"/>
      <c r="AP26" s="269"/>
      <c r="AQ26" s="269"/>
      <c r="AR26" s="269"/>
      <c r="AS26" s="264"/>
      <c r="AT26" s="270"/>
    </row>
    <row r="27" spans="1:46" s="49" customFormat="1" ht="15" customHeight="1" thickBot="1">
      <c r="A27" s="271">
        <v>2</v>
      </c>
      <c r="B27" s="282" t="s">
        <v>89</v>
      </c>
      <c r="C27" s="273">
        <f>SUM(J27,P27,V27,AB27,AH27,AN27,AT27)</f>
        <v>3</v>
      </c>
      <c r="D27" s="247">
        <f>SUM(E27:H27,K27:N27,Q27:T27,W27:Z27,AC27:AF27,AI27:AL27,AO27:AR27)*15</f>
        <v>45</v>
      </c>
      <c r="E27" s="274"/>
      <c r="F27" s="275"/>
      <c r="G27" s="275"/>
      <c r="H27" s="275"/>
      <c r="I27" s="276"/>
      <c r="J27" s="277"/>
      <c r="K27" s="275"/>
      <c r="L27" s="275"/>
      <c r="M27" s="275"/>
      <c r="N27" s="275"/>
      <c r="O27" s="276"/>
      <c r="P27" s="277"/>
      <c r="Q27" s="274"/>
      <c r="R27" s="275"/>
      <c r="S27" s="275"/>
      <c r="T27" s="275"/>
      <c r="U27" s="276"/>
      <c r="V27" s="277"/>
      <c r="W27" s="278"/>
      <c r="X27" s="278"/>
      <c r="Y27" s="278"/>
      <c r="Z27" s="275"/>
      <c r="AA27" s="276"/>
      <c r="AB27" s="277"/>
      <c r="AC27" s="278">
        <v>2</v>
      </c>
      <c r="AD27" s="278"/>
      <c r="AE27" s="278">
        <v>1</v>
      </c>
      <c r="AF27" s="342"/>
      <c r="AG27" s="276"/>
      <c r="AH27" s="277">
        <v>3</v>
      </c>
      <c r="AI27" s="278"/>
      <c r="AJ27" s="278"/>
      <c r="AK27" s="278"/>
      <c r="AL27" s="278"/>
      <c r="AM27" s="276"/>
      <c r="AN27" s="277"/>
      <c r="AO27" s="279"/>
      <c r="AP27" s="278"/>
      <c r="AQ27" s="278"/>
      <c r="AR27" s="278"/>
      <c r="AS27" s="276"/>
      <c r="AT27" s="280"/>
    </row>
    <row r="28" spans="1:46" s="49" customFormat="1" ht="13.5" customHeight="1" thickBot="1">
      <c r="A28" s="375" t="s">
        <v>112</v>
      </c>
      <c r="B28" s="376"/>
      <c r="C28" s="376"/>
      <c r="D28" s="377"/>
      <c r="E28" s="251"/>
      <c r="F28" s="252"/>
      <c r="G28" s="252"/>
      <c r="H28" s="252"/>
      <c r="I28" s="253"/>
      <c r="J28" s="254"/>
      <c r="K28" s="252"/>
      <c r="L28" s="252"/>
      <c r="M28" s="252"/>
      <c r="N28" s="252"/>
      <c r="O28" s="253"/>
      <c r="P28" s="254"/>
      <c r="Q28" s="251"/>
      <c r="R28" s="252"/>
      <c r="S28" s="252"/>
      <c r="T28" s="252"/>
      <c r="U28" s="253"/>
      <c r="V28" s="254"/>
      <c r="W28" s="252"/>
      <c r="X28" s="255"/>
      <c r="Y28" s="255"/>
      <c r="Z28" s="252"/>
      <c r="AA28" s="253"/>
      <c r="AB28" s="254"/>
      <c r="AC28" s="256"/>
      <c r="AD28" s="257"/>
      <c r="AE28" s="257"/>
      <c r="AF28" s="258"/>
      <c r="AG28" s="253"/>
      <c r="AH28" s="254"/>
      <c r="AI28" s="258"/>
      <c r="AJ28" s="258"/>
      <c r="AK28" s="258"/>
      <c r="AL28" s="258"/>
      <c r="AM28" s="253"/>
      <c r="AN28" s="254"/>
      <c r="AO28" s="256"/>
      <c r="AP28" s="258"/>
      <c r="AQ28" s="258"/>
      <c r="AR28" s="258"/>
      <c r="AS28" s="253"/>
      <c r="AT28" s="259"/>
    </row>
    <row r="29" spans="1:46" s="49" customFormat="1" ht="15" customHeight="1">
      <c r="A29" s="283">
        <v>1</v>
      </c>
      <c r="B29" s="284" t="s">
        <v>90</v>
      </c>
      <c r="C29" s="285">
        <v>3</v>
      </c>
      <c r="D29" s="286">
        <v>45</v>
      </c>
      <c r="E29" s="285"/>
      <c r="F29" s="287"/>
      <c r="G29" s="287"/>
      <c r="H29" s="287"/>
      <c r="I29" s="288"/>
      <c r="J29" s="289"/>
      <c r="K29" s="287"/>
      <c r="L29" s="287"/>
      <c r="M29" s="287"/>
      <c r="N29" s="287"/>
      <c r="O29" s="288"/>
      <c r="P29" s="289"/>
      <c r="Q29" s="285"/>
      <c r="R29" s="287"/>
      <c r="S29" s="287"/>
      <c r="T29" s="287"/>
      <c r="U29" s="288"/>
      <c r="V29" s="289"/>
      <c r="W29" s="287"/>
      <c r="X29" s="290"/>
      <c r="Y29" s="290"/>
      <c r="Z29" s="287"/>
      <c r="AA29" s="288"/>
      <c r="AB29" s="289"/>
      <c r="AC29" s="291"/>
      <c r="AD29" s="313"/>
      <c r="AE29" s="292"/>
      <c r="AF29" s="292"/>
      <c r="AG29" s="288"/>
      <c r="AH29" s="289"/>
      <c r="AI29" s="291">
        <v>2</v>
      </c>
      <c r="AJ29" s="313"/>
      <c r="AK29" s="292"/>
      <c r="AL29" s="292">
        <v>1</v>
      </c>
      <c r="AM29" s="288"/>
      <c r="AN29" s="289">
        <v>3</v>
      </c>
      <c r="AO29" s="291"/>
      <c r="AP29" s="292"/>
      <c r="AQ29" s="292"/>
      <c r="AR29" s="292"/>
      <c r="AS29" s="288"/>
      <c r="AT29" s="293"/>
    </row>
    <row r="30" spans="1:46" s="49" customFormat="1" ht="15" customHeight="1">
      <c r="A30" s="37">
        <v>2</v>
      </c>
      <c r="B30" s="284" t="s">
        <v>91</v>
      </c>
      <c r="C30" s="54">
        <f>SUM(J30,P30,V30,AB30,AH30,AN30,AT30)</f>
        <v>3</v>
      </c>
      <c r="D30" s="174">
        <f>SUM(E30:H30,K30:N30,Q30:T30,W30:Z30,AC30:AF30,AI30:AL30,AO30:AR30)*15</f>
        <v>45</v>
      </c>
      <c r="E30" s="54"/>
      <c r="F30" s="56"/>
      <c r="G30" s="56"/>
      <c r="H30" s="56"/>
      <c r="I30" s="57"/>
      <c r="J30" s="204"/>
      <c r="K30" s="56"/>
      <c r="L30" s="56"/>
      <c r="M30" s="56"/>
      <c r="N30" s="56"/>
      <c r="O30" s="57"/>
      <c r="P30" s="204"/>
      <c r="Q30" s="54"/>
      <c r="R30" s="56"/>
      <c r="S30" s="56"/>
      <c r="T30" s="56"/>
      <c r="U30" s="57"/>
      <c r="V30" s="204"/>
      <c r="W30" s="56"/>
      <c r="X30" s="149"/>
      <c r="Y30" s="149"/>
      <c r="Z30" s="56"/>
      <c r="AA30" s="57"/>
      <c r="AB30" s="204"/>
      <c r="AC30" s="58"/>
      <c r="AD30" s="156"/>
      <c r="AE30" s="59"/>
      <c r="AF30" s="59"/>
      <c r="AG30" s="57"/>
      <c r="AH30" s="204"/>
      <c r="AI30" s="58">
        <v>2</v>
      </c>
      <c r="AJ30" s="156"/>
      <c r="AK30" s="59"/>
      <c r="AL30" s="59">
        <v>1</v>
      </c>
      <c r="AM30" s="57"/>
      <c r="AN30" s="204">
        <v>3</v>
      </c>
      <c r="AO30" s="58"/>
      <c r="AP30" s="59"/>
      <c r="AQ30" s="59"/>
      <c r="AR30" s="59"/>
      <c r="AS30" s="57"/>
      <c r="AT30" s="233"/>
    </row>
    <row r="31" spans="1:46" s="49" customFormat="1" ht="15" customHeight="1">
      <c r="A31" s="60">
        <v>3</v>
      </c>
      <c r="B31" s="322" t="s">
        <v>92</v>
      </c>
      <c r="C31" s="261">
        <f>SUM(J31,P31,V31,AB31,AH31,AN31,AT31)</f>
        <v>3</v>
      </c>
      <c r="D31" s="262">
        <f>SUM(E31:H31,K31:N31,Q31:T31,W31:Z31,AC31:AF31,AI31:AL31,AO31:AR31)*15</f>
        <v>45</v>
      </c>
      <c r="E31" s="261"/>
      <c r="F31" s="263"/>
      <c r="G31" s="263"/>
      <c r="H31" s="263"/>
      <c r="I31" s="264"/>
      <c r="J31" s="265"/>
      <c r="K31" s="263"/>
      <c r="L31" s="263"/>
      <c r="M31" s="263"/>
      <c r="N31" s="263"/>
      <c r="O31" s="264"/>
      <c r="P31" s="265"/>
      <c r="Q31" s="261"/>
      <c r="R31" s="263"/>
      <c r="S31" s="263"/>
      <c r="T31" s="263"/>
      <c r="U31" s="264"/>
      <c r="V31" s="265"/>
      <c r="W31" s="263"/>
      <c r="X31" s="266"/>
      <c r="Y31" s="266"/>
      <c r="Z31" s="263"/>
      <c r="AA31" s="264"/>
      <c r="AB31" s="265"/>
      <c r="AC31" s="267"/>
      <c r="AD31" s="268"/>
      <c r="AE31" s="268"/>
      <c r="AF31" s="269"/>
      <c r="AG31" s="264"/>
      <c r="AH31" s="265"/>
      <c r="AI31" s="269">
        <v>2</v>
      </c>
      <c r="AJ31" s="269"/>
      <c r="AK31" s="269">
        <v>1</v>
      </c>
      <c r="AL31" s="269"/>
      <c r="AM31" s="264"/>
      <c r="AN31" s="265">
        <v>3</v>
      </c>
      <c r="AO31" s="267"/>
      <c r="AP31" s="269"/>
      <c r="AQ31" s="269"/>
      <c r="AR31" s="269"/>
      <c r="AS31" s="264"/>
      <c r="AT31" s="270"/>
    </row>
    <row r="32" spans="1:46" s="49" customFormat="1" ht="22.5" customHeight="1" thickBot="1">
      <c r="A32" s="37">
        <v>4</v>
      </c>
      <c r="B32" s="272" t="s">
        <v>93</v>
      </c>
      <c r="C32" s="54">
        <f>SUM(J32,P32,V32,AB32,AH32,AN32,AT32)</f>
        <v>3</v>
      </c>
      <c r="D32" s="174">
        <f>SUM(E32:H32,K32:N32,Q32:T32,W32:Z32,AC32:AF32,AI32:AL32,AO32:AR32)*15</f>
        <v>45</v>
      </c>
      <c r="E32" s="54"/>
      <c r="F32" s="56"/>
      <c r="G32" s="56"/>
      <c r="H32" s="56"/>
      <c r="I32" s="57"/>
      <c r="J32" s="204"/>
      <c r="K32" s="56"/>
      <c r="L32" s="56"/>
      <c r="M32" s="56"/>
      <c r="N32" s="56"/>
      <c r="O32" s="57"/>
      <c r="P32" s="204"/>
      <c r="Q32" s="54"/>
      <c r="R32" s="56"/>
      <c r="S32" s="56"/>
      <c r="T32" s="56"/>
      <c r="U32" s="57"/>
      <c r="V32" s="204"/>
      <c r="W32" s="56"/>
      <c r="X32" s="149"/>
      <c r="Y32" s="149"/>
      <c r="Z32" s="56"/>
      <c r="AA32" s="57"/>
      <c r="AB32" s="204"/>
      <c r="AC32" s="58"/>
      <c r="AD32" s="156"/>
      <c r="AE32" s="156"/>
      <c r="AF32" s="59"/>
      <c r="AG32" s="57"/>
      <c r="AH32" s="204"/>
      <c r="AI32" s="59">
        <v>2</v>
      </c>
      <c r="AJ32" s="59"/>
      <c r="AK32" s="59"/>
      <c r="AL32" s="59">
        <v>1</v>
      </c>
      <c r="AM32" s="57"/>
      <c r="AN32" s="204">
        <v>3</v>
      </c>
      <c r="AO32" s="58"/>
      <c r="AP32" s="59"/>
      <c r="AQ32" s="59"/>
      <c r="AR32" s="59"/>
      <c r="AS32" s="57"/>
      <c r="AT32" s="233"/>
    </row>
    <row r="33" spans="1:46" s="49" customFormat="1" ht="13.5" customHeight="1" thickBot="1">
      <c r="A33" s="375" t="s">
        <v>113</v>
      </c>
      <c r="B33" s="376"/>
      <c r="C33" s="376"/>
      <c r="D33" s="377"/>
      <c r="E33" s="251"/>
      <c r="F33" s="252"/>
      <c r="G33" s="252"/>
      <c r="H33" s="252"/>
      <c r="I33" s="253"/>
      <c r="J33" s="254"/>
      <c r="K33" s="252"/>
      <c r="L33" s="252"/>
      <c r="M33" s="252"/>
      <c r="N33" s="252"/>
      <c r="O33" s="253"/>
      <c r="P33" s="254"/>
      <c r="Q33" s="251"/>
      <c r="R33" s="252"/>
      <c r="S33" s="252"/>
      <c r="T33" s="252"/>
      <c r="U33" s="253"/>
      <c r="V33" s="254"/>
      <c r="W33" s="252"/>
      <c r="X33" s="255"/>
      <c r="Y33" s="255"/>
      <c r="Z33" s="252"/>
      <c r="AA33" s="253"/>
      <c r="AB33" s="254"/>
      <c r="AC33" s="256"/>
      <c r="AD33" s="257"/>
      <c r="AE33" s="257"/>
      <c r="AF33" s="258"/>
      <c r="AG33" s="253"/>
      <c r="AH33" s="254"/>
      <c r="AI33" s="258"/>
      <c r="AJ33" s="258"/>
      <c r="AK33" s="258"/>
      <c r="AL33" s="258"/>
      <c r="AM33" s="253"/>
      <c r="AN33" s="254"/>
      <c r="AO33" s="256"/>
      <c r="AP33" s="258"/>
      <c r="AQ33" s="258"/>
      <c r="AR33" s="258"/>
      <c r="AS33" s="253"/>
      <c r="AT33" s="259"/>
    </row>
    <row r="34" spans="1:46" s="49" customFormat="1" ht="15" customHeight="1">
      <c r="A34" s="37">
        <v>1</v>
      </c>
      <c r="B34" s="260" t="s">
        <v>94</v>
      </c>
      <c r="C34" s="54">
        <f>SUM(J34,P34,V34,AB34,AH34,AN34,AT34)</f>
        <v>2</v>
      </c>
      <c r="D34" s="174">
        <f>SUM(E34:H34,K34:N34,Q34:T34,W34:Z34,AC34:AF34,AI34:AL34,AO34:AR34)*15</f>
        <v>30</v>
      </c>
      <c r="E34" s="54"/>
      <c r="F34" s="56"/>
      <c r="G34" s="56"/>
      <c r="H34" s="56"/>
      <c r="I34" s="57"/>
      <c r="J34" s="204"/>
      <c r="K34" s="56"/>
      <c r="L34" s="56"/>
      <c r="M34" s="56"/>
      <c r="N34" s="56"/>
      <c r="O34" s="57"/>
      <c r="P34" s="204"/>
      <c r="Q34" s="54"/>
      <c r="R34" s="56"/>
      <c r="S34" s="56"/>
      <c r="T34" s="56"/>
      <c r="U34" s="57"/>
      <c r="V34" s="204"/>
      <c r="W34" s="56"/>
      <c r="X34" s="149"/>
      <c r="Y34" s="149"/>
      <c r="Z34" s="56"/>
      <c r="AA34" s="57"/>
      <c r="AB34" s="204"/>
      <c r="AC34" s="58"/>
      <c r="AD34" s="156"/>
      <c r="AE34" s="156"/>
      <c r="AF34" s="59"/>
      <c r="AG34" s="57"/>
      <c r="AH34" s="204"/>
      <c r="AI34" s="59"/>
      <c r="AJ34" s="59"/>
      <c r="AK34" s="59">
        <v>2</v>
      </c>
      <c r="AL34" s="59"/>
      <c r="AM34" s="57"/>
      <c r="AN34" s="204">
        <v>2</v>
      </c>
      <c r="AO34" s="58"/>
      <c r="AP34" s="59"/>
      <c r="AQ34" s="59"/>
      <c r="AR34" s="59"/>
      <c r="AS34" s="57"/>
      <c r="AT34" s="233"/>
    </row>
    <row r="35" spans="1:46" s="49" customFormat="1" ht="22.5" customHeight="1" thickBot="1">
      <c r="A35" s="294">
        <v>2</v>
      </c>
      <c r="B35" s="272" t="s">
        <v>95</v>
      </c>
      <c r="C35" s="54">
        <f>SUM(J35,P35,V35,AB35,AH35,AN35,AT35)</f>
        <v>2</v>
      </c>
      <c r="D35" s="174">
        <f>SUM(E35:H35,K35:N35,Q35:T35,W35:Z35,AC35:AF35,AI35:AL35,AO35:AR35)*15</f>
        <v>30</v>
      </c>
      <c r="E35" s="164"/>
      <c r="F35" s="162"/>
      <c r="G35" s="162"/>
      <c r="H35" s="162"/>
      <c r="I35" s="163"/>
      <c r="J35" s="205"/>
      <c r="K35" s="162"/>
      <c r="L35" s="162"/>
      <c r="M35" s="162"/>
      <c r="N35" s="162"/>
      <c r="O35" s="163"/>
      <c r="P35" s="205"/>
      <c r="Q35" s="164"/>
      <c r="R35" s="162"/>
      <c r="S35" s="162"/>
      <c r="T35" s="162"/>
      <c r="U35" s="163"/>
      <c r="V35" s="205"/>
      <c r="W35" s="162"/>
      <c r="X35" s="295"/>
      <c r="Y35" s="295"/>
      <c r="Z35" s="162"/>
      <c r="AA35" s="163"/>
      <c r="AB35" s="205"/>
      <c r="AC35" s="185"/>
      <c r="AD35" s="296"/>
      <c r="AE35" s="296"/>
      <c r="AF35" s="186"/>
      <c r="AG35" s="163"/>
      <c r="AH35" s="205"/>
      <c r="AI35" s="186"/>
      <c r="AJ35" s="186"/>
      <c r="AK35" s="186">
        <v>2</v>
      </c>
      <c r="AL35" s="186"/>
      <c r="AM35" s="163"/>
      <c r="AN35" s="205">
        <v>2</v>
      </c>
      <c r="AO35" s="185"/>
      <c r="AP35" s="186"/>
      <c r="AQ35" s="186"/>
      <c r="AR35" s="186"/>
      <c r="AS35" s="163"/>
      <c r="AT35" s="234"/>
    </row>
    <row r="36" spans="1:46" s="49" customFormat="1" ht="13.5" customHeight="1" thickBot="1">
      <c r="A36" s="375" t="s">
        <v>111</v>
      </c>
      <c r="B36" s="376"/>
      <c r="C36" s="376"/>
      <c r="D36" s="377"/>
      <c r="E36" s="251"/>
      <c r="F36" s="252"/>
      <c r="G36" s="252"/>
      <c r="H36" s="252"/>
      <c r="I36" s="253"/>
      <c r="J36" s="254"/>
      <c r="K36" s="252"/>
      <c r="L36" s="252"/>
      <c r="M36" s="252"/>
      <c r="N36" s="252"/>
      <c r="O36" s="253"/>
      <c r="P36" s="254"/>
      <c r="Q36" s="251"/>
      <c r="R36" s="252"/>
      <c r="S36" s="252"/>
      <c r="T36" s="252"/>
      <c r="U36" s="253"/>
      <c r="V36" s="254"/>
      <c r="W36" s="252"/>
      <c r="X36" s="255"/>
      <c r="Y36" s="255"/>
      <c r="Z36" s="252"/>
      <c r="AA36" s="253"/>
      <c r="AB36" s="254"/>
      <c r="AC36" s="256"/>
      <c r="AD36" s="257"/>
      <c r="AE36" s="257"/>
      <c r="AF36" s="258"/>
      <c r="AG36" s="253"/>
      <c r="AH36" s="254"/>
      <c r="AI36" s="258"/>
      <c r="AJ36" s="258"/>
      <c r="AK36" s="258"/>
      <c r="AL36" s="258"/>
      <c r="AM36" s="253"/>
      <c r="AN36" s="254"/>
      <c r="AO36" s="256"/>
      <c r="AP36" s="258"/>
      <c r="AQ36" s="258"/>
      <c r="AR36" s="258"/>
      <c r="AS36" s="253"/>
      <c r="AT36" s="259"/>
    </row>
    <row r="37" spans="1:46" s="49" customFormat="1" ht="22.5" customHeight="1">
      <c r="A37" s="60">
        <v>1</v>
      </c>
      <c r="B37" s="260" t="s">
        <v>96</v>
      </c>
      <c r="C37" s="261">
        <f>SUM(J37,P37,V37,AB37,AH37,AN37,AT37)</f>
        <v>2</v>
      </c>
      <c r="D37" s="262">
        <f>SUM(E37:H37,K37:N37,Q37:T37,W37:Z37,AC37:AF37,AI37:AL37,AO37:AR37)*15</f>
        <v>30</v>
      </c>
      <c r="E37" s="261"/>
      <c r="F37" s="263"/>
      <c r="G37" s="263"/>
      <c r="H37" s="263"/>
      <c r="I37" s="264"/>
      <c r="J37" s="265"/>
      <c r="K37" s="263"/>
      <c r="L37" s="263"/>
      <c r="M37" s="263"/>
      <c r="N37" s="263"/>
      <c r="O37" s="264"/>
      <c r="P37" s="265"/>
      <c r="Q37" s="261"/>
      <c r="R37" s="263"/>
      <c r="S37" s="263"/>
      <c r="T37" s="263"/>
      <c r="U37" s="264"/>
      <c r="V37" s="265"/>
      <c r="W37" s="263"/>
      <c r="X37" s="266"/>
      <c r="Y37" s="266"/>
      <c r="Z37" s="263"/>
      <c r="AA37" s="264"/>
      <c r="AB37" s="265"/>
      <c r="AC37" s="267"/>
      <c r="AD37" s="268"/>
      <c r="AE37" s="268"/>
      <c r="AF37" s="269"/>
      <c r="AG37" s="264"/>
      <c r="AH37" s="265"/>
      <c r="AI37" s="269"/>
      <c r="AJ37" s="269"/>
      <c r="AK37" s="269"/>
      <c r="AL37" s="269"/>
      <c r="AM37" s="264"/>
      <c r="AN37" s="265"/>
      <c r="AO37" s="267">
        <v>2</v>
      </c>
      <c r="AP37" s="269"/>
      <c r="AQ37" s="269"/>
      <c r="AR37" s="269"/>
      <c r="AS37" s="264"/>
      <c r="AT37" s="270">
        <v>2</v>
      </c>
    </row>
    <row r="38" spans="1:46" s="49" customFormat="1" ht="15.75" customHeight="1" thickBot="1">
      <c r="A38" s="297">
        <v>2</v>
      </c>
      <c r="B38" s="298" t="s">
        <v>97</v>
      </c>
      <c r="C38" s="299">
        <f>SUM(J38,P38,V38,AB38,AH38,AN38,AT38)</f>
        <v>2</v>
      </c>
      <c r="D38" s="300">
        <f>SUM(E38:H38,K38:N38,Q38:T38,W38:Z38,AC38:AF38,AI38:AL38,AO38:AR38)*15</f>
        <v>30</v>
      </c>
      <c r="E38" s="299"/>
      <c r="F38" s="301"/>
      <c r="G38" s="301"/>
      <c r="H38" s="301"/>
      <c r="I38" s="302"/>
      <c r="J38" s="303"/>
      <c r="K38" s="301"/>
      <c r="L38" s="301"/>
      <c r="M38" s="301"/>
      <c r="N38" s="301"/>
      <c r="O38" s="302"/>
      <c r="P38" s="303"/>
      <c r="Q38" s="299"/>
      <c r="R38" s="301"/>
      <c r="S38" s="301"/>
      <c r="T38" s="301"/>
      <c r="U38" s="302"/>
      <c r="V38" s="303"/>
      <c r="W38" s="301"/>
      <c r="X38" s="304"/>
      <c r="Y38" s="304"/>
      <c r="Z38" s="301"/>
      <c r="AA38" s="302"/>
      <c r="AB38" s="303"/>
      <c r="AC38" s="305"/>
      <c r="AD38" s="306"/>
      <c r="AE38" s="306"/>
      <c r="AF38" s="307"/>
      <c r="AG38" s="302"/>
      <c r="AH38" s="303"/>
      <c r="AI38" s="307"/>
      <c r="AJ38" s="307"/>
      <c r="AK38" s="307"/>
      <c r="AL38" s="307"/>
      <c r="AM38" s="302"/>
      <c r="AN38" s="303"/>
      <c r="AO38" s="305">
        <v>2</v>
      </c>
      <c r="AP38" s="307"/>
      <c r="AQ38" s="307"/>
      <c r="AR38" s="307"/>
      <c r="AS38" s="302"/>
      <c r="AT38" s="308">
        <v>2</v>
      </c>
    </row>
    <row r="39" spans="1:46" ht="12" thickTop="1">
      <c r="A39" s="19"/>
      <c r="B39" s="103"/>
      <c r="C39" s="20"/>
      <c r="D39" s="104"/>
      <c r="E39" s="105"/>
      <c r="F39" s="105"/>
      <c r="G39" s="105"/>
      <c r="H39" s="105"/>
      <c r="I39" s="104"/>
      <c r="J39" s="202"/>
      <c r="K39" s="105"/>
      <c r="L39" s="105"/>
      <c r="M39" s="105"/>
      <c r="N39" s="105"/>
      <c r="O39" s="196"/>
      <c r="P39" s="169"/>
      <c r="Q39" s="105"/>
      <c r="R39" s="105"/>
      <c r="S39" s="105"/>
      <c r="T39" s="105"/>
      <c r="U39" s="196"/>
      <c r="V39" s="201"/>
      <c r="W39" s="105"/>
      <c r="X39" s="105"/>
      <c r="Y39" s="105"/>
      <c r="Z39" s="105"/>
      <c r="AA39" s="105"/>
      <c r="AB39" s="245"/>
      <c r="AC39" s="105"/>
      <c r="AD39" s="105"/>
      <c r="AE39" s="105"/>
      <c r="AF39" s="105"/>
      <c r="AG39" s="196"/>
      <c r="AH39" s="169"/>
      <c r="AI39" s="107"/>
      <c r="AJ39" s="105"/>
      <c r="AK39" s="105"/>
      <c r="AL39" s="105"/>
      <c r="AM39" s="105"/>
      <c r="AN39" s="169"/>
      <c r="AO39" s="105"/>
      <c r="AP39" s="105"/>
      <c r="AQ39" s="105"/>
      <c r="AR39" s="105"/>
      <c r="AS39" s="105"/>
      <c r="AT39" s="187"/>
    </row>
    <row r="40" spans="1:46" ht="11.25">
      <c r="A40" s="19"/>
      <c r="B40" s="378"/>
      <c r="C40" s="378"/>
      <c r="D40" s="378"/>
      <c r="E40" s="378"/>
      <c r="F40" s="378"/>
      <c r="G40" s="378"/>
      <c r="H40" s="378"/>
      <c r="I40" s="378"/>
      <c r="J40" s="106"/>
      <c r="K40" s="108"/>
      <c r="L40" s="115" t="s">
        <v>35</v>
      </c>
      <c r="M40" s="114"/>
      <c r="N40" s="114"/>
      <c r="O40" s="114"/>
      <c r="P40" s="110"/>
      <c r="Q40" s="111" t="s">
        <v>107</v>
      </c>
      <c r="R40" s="110"/>
      <c r="S40" s="110"/>
      <c r="T40" s="114"/>
      <c r="U40" s="108"/>
      <c r="V40" s="241"/>
      <c r="W40" s="108"/>
      <c r="X40" s="108"/>
      <c r="Y40" s="110" t="s">
        <v>69</v>
      </c>
      <c r="Z40" s="114"/>
      <c r="AA40" s="114"/>
      <c r="AB40" s="114"/>
      <c r="AC40" s="110"/>
      <c r="AD40" s="111"/>
      <c r="AE40" s="108"/>
      <c r="AF40" s="114"/>
      <c r="AG40" s="114"/>
      <c r="AH40" s="108"/>
      <c r="AI40" s="108"/>
      <c r="AJ40" s="108"/>
      <c r="AK40" s="108"/>
      <c r="AL40" s="108"/>
      <c r="AM40" s="114"/>
      <c r="AN40" s="110"/>
      <c r="AO40" s="114"/>
      <c r="AP40" s="114"/>
      <c r="AQ40" s="114"/>
      <c r="AR40" s="114"/>
      <c r="AS40" s="114"/>
      <c r="AT40" s="188"/>
    </row>
    <row r="41" spans="1:46" ht="11.25">
      <c r="A41" s="19"/>
      <c r="B41" s="371"/>
      <c r="C41" s="371"/>
      <c r="D41" s="371"/>
      <c r="E41" s="371"/>
      <c r="F41" s="371"/>
      <c r="G41" s="371"/>
      <c r="H41" s="371"/>
      <c r="I41" s="371"/>
      <c r="J41" s="195"/>
      <c r="K41" s="197"/>
      <c r="L41" s="198"/>
      <c r="M41" s="198"/>
      <c r="N41" s="198"/>
      <c r="O41" s="198"/>
      <c r="P41" s="198"/>
      <c r="Q41" s="198"/>
      <c r="R41" s="198"/>
      <c r="S41" s="199"/>
      <c r="T41" s="198"/>
      <c r="U41" s="200"/>
      <c r="V41" s="242"/>
      <c r="W41" s="244"/>
      <c r="X41" s="110"/>
      <c r="Y41" s="110" t="s">
        <v>134</v>
      </c>
      <c r="Z41" s="114"/>
      <c r="AA41" s="114"/>
      <c r="AB41" s="114"/>
      <c r="AC41" s="113"/>
      <c r="AD41" s="111"/>
      <c r="AE41" s="108"/>
      <c r="AF41" s="114"/>
      <c r="AG41" s="114"/>
      <c r="AH41" s="108"/>
      <c r="AI41" s="108"/>
      <c r="AJ41" s="108"/>
      <c r="AK41" s="108"/>
      <c r="AL41" s="108"/>
      <c r="AM41" s="114"/>
      <c r="AN41" s="113"/>
      <c r="AO41" s="114"/>
      <c r="AP41" s="114"/>
      <c r="AQ41" s="114"/>
      <c r="AR41" s="114"/>
      <c r="AS41" s="114"/>
      <c r="AT41" s="189"/>
    </row>
    <row r="42" spans="1:46" ht="11.25">
      <c r="A42" s="19"/>
      <c r="B42" s="108"/>
      <c r="C42" s="108"/>
      <c r="D42" s="108"/>
      <c r="E42" s="108"/>
      <c r="F42" s="108"/>
      <c r="G42" s="108"/>
      <c r="H42" s="108"/>
      <c r="I42" s="108"/>
      <c r="J42" s="195"/>
      <c r="K42" s="108"/>
      <c r="L42" s="115" t="s">
        <v>36</v>
      </c>
      <c r="M42" s="113"/>
      <c r="N42" s="113"/>
      <c r="O42" s="113"/>
      <c r="P42" s="113"/>
      <c r="Q42" s="108"/>
      <c r="R42" s="113"/>
      <c r="S42" s="183"/>
      <c r="T42" s="113"/>
      <c r="U42" s="179"/>
      <c r="V42" s="243"/>
      <c r="W42" s="115"/>
      <c r="X42" s="110"/>
      <c r="Y42" s="110" t="s">
        <v>135</v>
      </c>
      <c r="Z42" s="114"/>
      <c r="AA42" s="114"/>
      <c r="AB42" s="114"/>
      <c r="AC42" s="113"/>
      <c r="AD42" s="111"/>
      <c r="AE42" s="108"/>
      <c r="AF42" s="114"/>
      <c r="AG42" s="114"/>
      <c r="AH42" s="108"/>
      <c r="AI42" s="108"/>
      <c r="AJ42" s="108"/>
      <c r="AK42" s="108"/>
      <c r="AL42" s="108"/>
      <c r="AM42" s="114"/>
      <c r="AN42" s="113"/>
      <c r="AO42" s="114"/>
      <c r="AP42" s="114"/>
      <c r="AQ42" s="114"/>
      <c r="AR42" s="114"/>
      <c r="AS42" s="114"/>
      <c r="AT42" s="189"/>
    </row>
    <row r="43" spans="1:46" ht="12.75">
      <c r="A43" s="109"/>
      <c r="B43" s="103"/>
      <c r="C43" s="115"/>
      <c r="D43" s="115"/>
      <c r="E43" s="115"/>
      <c r="F43" s="182"/>
      <c r="G43" s="115"/>
      <c r="H43" s="115"/>
      <c r="I43" s="115"/>
      <c r="J43" s="194"/>
      <c r="K43" s="115"/>
      <c r="L43" s="115"/>
      <c r="M43" s="115"/>
      <c r="N43" s="116" t="s">
        <v>133</v>
      </c>
      <c r="O43" s="115"/>
      <c r="P43" s="115"/>
      <c r="Q43" s="116"/>
      <c r="R43" s="115"/>
      <c r="S43" s="115"/>
      <c r="T43" s="115"/>
      <c r="U43" s="115"/>
      <c r="V43" s="194"/>
      <c r="W43" s="115"/>
      <c r="X43" s="115"/>
      <c r="Y43" s="115"/>
      <c r="Z43" s="178"/>
      <c r="AA43" s="178"/>
      <c r="AB43" s="115"/>
      <c r="AC43" s="178"/>
      <c r="AD43" s="178"/>
      <c r="AE43" s="178"/>
      <c r="AF43" s="178"/>
      <c r="AG43" s="178"/>
      <c r="AH43" s="115"/>
      <c r="AI43" s="103"/>
      <c r="AJ43" s="103"/>
      <c r="AK43" s="103"/>
      <c r="AL43" s="103"/>
      <c r="AM43" s="103"/>
      <c r="AN43" s="115"/>
      <c r="AO43" s="178"/>
      <c r="AP43" s="178"/>
      <c r="AQ43" s="178"/>
      <c r="AR43" s="178"/>
      <c r="AS43" s="178"/>
      <c r="AT43" s="190"/>
    </row>
    <row r="44" spans="1:46" ht="12.75">
      <c r="A44" s="109"/>
      <c r="B44" s="103"/>
      <c r="C44" s="115"/>
      <c r="D44" s="115"/>
      <c r="E44" s="115"/>
      <c r="F44" s="182"/>
      <c r="G44" s="115"/>
      <c r="H44" s="115"/>
      <c r="I44" s="115"/>
      <c r="J44" s="194"/>
      <c r="K44" s="115"/>
      <c r="L44" s="115"/>
      <c r="M44" s="115"/>
      <c r="N44" s="115" t="s">
        <v>103</v>
      </c>
      <c r="O44" s="115"/>
      <c r="P44" s="115"/>
      <c r="Q44" s="115"/>
      <c r="R44" s="115"/>
      <c r="S44" s="115"/>
      <c r="T44" s="115"/>
      <c r="U44" s="115"/>
      <c r="V44" s="194"/>
      <c r="W44" s="116"/>
      <c r="X44" s="115"/>
      <c r="Y44" s="115"/>
      <c r="Z44" s="180"/>
      <c r="AA44" s="178"/>
      <c r="AB44" s="115"/>
      <c r="AC44" s="178"/>
      <c r="AD44" s="178"/>
      <c r="AE44" s="178"/>
      <c r="AF44" s="178"/>
      <c r="AG44" s="178"/>
      <c r="AH44" s="115"/>
      <c r="AI44" s="104"/>
      <c r="AJ44" s="103"/>
      <c r="AK44" s="116"/>
      <c r="AM44" s="103"/>
      <c r="AN44" s="115" t="s">
        <v>136</v>
      </c>
      <c r="AO44" s="116"/>
      <c r="AP44" s="103"/>
      <c r="AQ44" s="116"/>
      <c r="AR44" s="116"/>
      <c r="AS44" s="103"/>
      <c r="AT44" s="239"/>
    </row>
    <row r="45" spans="1:46" ht="13.5" thickBot="1">
      <c r="A45" s="117"/>
      <c r="B45" s="118"/>
      <c r="C45" s="119"/>
      <c r="D45" s="119"/>
      <c r="E45" s="119"/>
      <c r="F45" s="120"/>
      <c r="G45" s="119"/>
      <c r="H45" s="119"/>
      <c r="I45" s="119"/>
      <c r="J45" s="121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21"/>
      <c r="W45" s="118"/>
      <c r="X45" s="118"/>
      <c r="Y45" s="118"/>
      <c r="Z45" s="118"/>
      <c r="AA45" s="118"/>
      <c r="AB45" s="119"/>
      <c r="AC45" s="118"/>
      <c r="AD45" s="118"/>
      <c r="AE45" s="118"/>
      <c r="AF45" s="118"/>
      <c r="AG45" s="118"/>
      <c r="AH45" s="119"/>
      <c r="AI45" s="118"/>
      <c r="AJ45" s="118"/>
      <c r="AK45" s="118"/>
      <c r="AL45" s="118"/>
      <c r="AM45" s="118"/>
      <c r="AN45" s="119"/>
      <c r="AO45" s="118"/>
      <c r="AP45" s="118"/>
      <c r="AQ45" s="118"/>
      <c r="AR45" s="118"/>
      <c r="AS45" s="118"/>
      <c r="AT45" s="191"/>
    </row>
    <row r="46" ht="12" thickTop="1"/>
    <row r="47" spans="1:12" ht="12">
      <c r="A47" s="309" t="s">
        <v>118</v>
      </c>
      <c r="C47" s="310"/>
      <c r="D47" s="310"/>
      <c r="E47" s="165"/>
      <c r="F47" s="165"/>
      <c r="G47" s="165"/>
      <c r="L47" s="309"/>
    </row>
    <row r="48" spans="2:12" ht="12">
      <c r="B48" s="6"/>
      <c r="C48" s="310"/>
      <c r="D48" s="310"/>
      <c r="E48" s="165"/>
      <c r="F48" s="165"/>
      <c r="G48" s="165"/>
      <c r="L48" s="309"/>
    </row>
  </sheetData>
  <sheetProtection/>
  <mergeCells count="19">
    <mergeCell ref="A12:A14"/>
    <mergeCell ref="AO13:AT13"/>
    <mergeCell ref="W13:AB13"/>
    <mergeCell ref="AC13:AH13"/>
    <mergeCell ref="C12:C14"/>
    <mergeCell ref="D12:D14"/>
    <mergeCell ref="E13:J13"/>
    <mergeCell ref="K13:P13"/>
    <mergeCell ref="Q13:V13"/>
    <mergeCell ref="AI13:AN13"/>
    <mergeCell ref="A15:D15"/>
    <mergeCell ref="A18:D18"/>
    <mergeCell ref="B40:I40"/>
    <mergeCell ref="B41:I41"/>
    <mergeCell ref="A21:D21"/>
    <mergeCell ref="A28:D28"/>
    <mergeCell ref="A33:D33"/>
    <mergeCell ref="A24:D24"/>
    <mergeCell ref="A36:D36"/>
  </mergeCells>
  <printOptions/>
  <pageMargins left="0.75" right="0.26" top="0.77" bottom="0.38" header="0.5" footer="0.28"/>
  <pageSetup horizontalDpi="600" verticalDpi="600" orientation="landscape" paperSize="9" scale="85" r:id="rId1"/>
  <headerFooter alignWithMargins="0">
    <oddHeader>&amp;RZałącznik nr 3
do Uchwały RIP 8/2010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76"/>
  <sheetViews>
    <sheetView view="pageLayout" zoomScaleNormal="90" workbookViewId="0" topLeftCell="A1">
      <selection activeCell="O31" sqref="O31"/>
    </sheetView>
  </sheetViews>
  <sheetFormatPr defaultColWidth="9.375" defaultRowHeight="12.75"/>
  <cols>
    <col min="1" max="1" width="2.625" style="21" customWidth="1"/>
    <col min="2" max="2" width="29.50390625" style="68" customWidth="1"/>
    <col min="3" max="3" width="2.875" style="69" customWidth="1"/>
    <col min="4" max="4" width="3.50390625" style="69" customWidth="1"/>
    <col min="5" max="5" width="4.50390625" style="69" customWidth="1"/>
    <col min="6" max="10" width="2.50390625" style="6" customWidth="1"/>
    <col min="11" max="11" width="3.125" style="6" customWidth="1"/>
    <col min="12" max="16" width="2.50390625" style="6" customWidth="1"/>
    <col min="17" max="17" width="3.00390625" style="165" customWidth="1"/>
    <col min="18" max="22" width="2.50390625" style="6" customWidth="1"/>
    <col min="23" max="23" width="3.00390625" style="165" customWidth="1"/>
    <col min="24" max="28" width="2.50390625" style="6" customWidth="1"/>
    <col min="29" max="29" width="3.00390625" style="165" customWidth="1"/>
    <col min="30" max="34" width="2.50390625" style="6" customWidth="1"/>
    <col min="35" max="35" width="3.00390625" style="165" customWidth="1"/>
    <col min="36" max="40" width="2.50390625" style="6" customWidth="1"/>
    <col min="41" max="41" width="3.00390625" style="165" customWidth="1"/>
    <col min="42" max="46" width="2.50390625" style="6" customWidth="1"/>
    <col min="47" max="47" width="3.375" style="165" customWidth="1"/>
    <col min="48" max="16384" width="9.375" style="6" customWidth="1"/>
  </cols>
  <sheetData>
    <row r="1" spans="1:47" ht="35.25">
      <c r="A1" s="1" t="s">
        <v>0</v>
      </c>
      <c r="B1" s="2"/>
      <c r="C1" s="3"/>
      <c r="D1" s="3"/>
      <c r="E1" s="3"/>
      <c r="F1" s="4"/>
      <c r="H1"/>
      <c r="I1"/>
      <c r="J1"/>
      <c r="K1" s="5" t="s">
        <v>1</v>
      </c>
      <c r="L1" s="4"/>
      <c r="M1" s="4"/>
      <c r="N1" s="4"/>
      <c r="O1" s="4"/>
      <c r="P1" s="4"/>
      <c r="Q1" s="166"/>
      <c r="R1" s="4"/>
      <c r="S1" s="4"/>
      <c r="T1" s="4"/>
      <c r="U1" s="4"/>
      <c r="V1" s="4"/>
      <c r="W1" s="166"/>
      <c r="X1" s="4"/>
      <c r="Y1" s="4"/>
      <c r="Z1" s="4"/>
      <c r="AA1" s="4"/>
      <c r="AB1" s="4"/>
      <c r="AC1" s="166"/>
      <c r="AD1" s="4"/>
      <c r="AE1" s="4"/>
      <c r="AF1" s="4"/>
      <c r="AG1" s="4"/>
      <c r="AH1" s="4"/>
      <c r="AI1" s="166"/>
      <c r="AJ1" s="4"/>
      <c r="AK1" s="4"/>
      <c r="AL1" s="4"/>
      <c r="AM1" s="4"/>
      <c r="AN1" s="4"/>
      <c r="AO1" s="166"/>
      <c r="AP1" s="4"/>
      <c r="AQ1" s="4"/>
      <c r="AR1" s="4"/>
      <c r="AS1" s="4"/>
      <c r="AT1" s="4"/>
      <c r="AU1" s="166"/>
    </row>
    <row r="2" spans="1:47" ht="12.75">
      <c r="A2" s="1" t="s">
        <v>2</v>
      </c>
      <c r="B2"/>
      <c r="C2" s="7"/>
      <c r="D2" s="7"/>
      <c r="E2" s="7"/>
      <c r="F2" s="4"/>
      <c r="G2" s="4"/>
      <c r="H2"/>
      <c r="I2" s="4"/>
      <c r="J2" s="8"/>
      <c r="K2" s="8"/>
      <c r="L2" s="4"/>
      <c r="M2" s="4"/>
      <c r="N2" s="4"/>
      <c r="O2" s="4"/>
      <c r="P2" s="4"/>
      <c r="Q2" s="167"/>
      <c r="R2" s="4"/>
      <c r="S2" s="4"/>
      <c r="T2" s="4"/>
      <c r="U2" s="4"/>
      <c r="V2" s="4"/>
      <c r="W2" s="167"/>
      <c r="X2" s="4"/>
      <c r="Y2" s="4"/>
      <c r="Z2" s="4"/>
      <c r="AA2" s="4"/>
      <c r="AC2" s="167"/>
      <c r="AD2" s="4"/>
      <c r="AE2" s="4"/>
      <c r="AF2" s="4"/>
      <c r="AG2" s="4"/>
      <c r="AH2" s="4"/>
      <c r="AI2" s="167"/>
      <c r="AJ2" s="4"/>
      <c r="AK2" s="4"/>
      <c r="AL2" s="4"/>
      <c r="AM2" s="4"/>
      <c r="AN2" s="4"/>
      <c r="AO2" s="167"/>
      <c r="AP2" s="4"/>
      <c r="AQ2" s="4"/>
      <c r="AR2" s="4"/>
      <c r="AS2" s="4"/>
      <c r="AT2" s="4"/>
      <c r="AU2" s="167"/>
    </row>
    <row r="3" spans="1:47" ht="12.75">
      <c r="A3"/>
      <c r="B3" s="9"/>
      <c r="C3" s="4"/>
      <c r="D3" s="4"/>
      <c r="E3" s="4"/>
      <c r="F3" s="4"/>
      <c r="G3" s="4"/>
      <c r="H3"/>
      <c r="I3" s="4"/>
      <c r="J3" s="8"/>
      <c r="K3" s="8"/>
      <c r="L3" s="4"/>
      <c r="M3" s="4"/>
      <c r="N3" s="4"/>
      <c r="O3" s="4"/>
      <c r="P3" s="4"/>
      <c r="Q3" s="167"/>
      <c r="R3"/>
      <c r="S3" s="4"/>
      <c r="T3"/>
      <c r="U3" s="10"/>
      <c r="V3"/>
      <c r="W3" s="167"/>
      <c r="Y3" s="4"/>
      <c r="Z3" s="4"/>
      <c r="AC3" s="167"/>
      <c r="AE3" s="4"/>
      <c r="AF3" s="11" t="s">
        <v>45</v>
      </c>
      <c r="AH3" s="4"/>
      <c r="AI3" s="167"/>
      <c r="AJ3" s="4"/>
      <c r="AK3" s="4"/>
      <c r="AL3" s="4"/>
      <c r="AM3" s="4"/>
      <c r="AN3" s="4"/>
      <c r="AO3" s="167"/>
      <c r="AP3" s="4"/>
      <c r="AQ3" s="4"/>
      <c r="AR3" s="4"/>
      <c r="AS3" s="4"/>
      <c r="AT3" s="4"/>
      <c r="AU3" s="167"/>
    </row>
    <row r="4" spans="1:47" ht="12.75" customHeight="1">
      <c r="A4" s="11" t="s">
        <v>3</v>
      </c>
      <c r="B4"/>
      <c r="C4" s="4"/>
      <c r="D4" s="4"/>
      <c r="E4" s="4"/>
      <c r="F4" s="4"/>
      <c r="G4" s="4"/>
      <c r="H4" s="4"/>
      <c r="J4" s="1" t="s">
        <v>68</v>
      </c>
      <c r="L4" s="4"/>
      <c r="M4" s="4"/>
      <c r="N4" s="4"/>
      <c r="O4" s="4"/>
      <c r="P4" s="4"/>
      <c r="Q4" s="166"/>
      <c r="R4" s="4"/>
      <c r="S4" s="4"/>
      <c r="T4"/>
      <c r="V4"/>
      <c r="W4" s="166"/>
      <c r="Y4" s="4"/>
      <c r="Z4" s="4"/>
      <c r="AC4" s="166"/>
      <c r="AE4"/>
      <c r="AF4" s="343" t="s">
        <v>131</v>
      </c>
      <c r="AH4"/>
      <c r="AI4" s="166"/>
      <c r="AJ4" s="4"/>
      <c r="AK4" s="4"/>
      <c r="AL4" s="4"/>
      <c r="AM4" s="4"/>
      <c r="AN4" s="4"/>
      <c r="AO4" s="166"/>
      <c r="AP4" s="4"/>
      <c r="AQ4" s="4"/>
      <c r="AR4" s="4"/>
      <c r="AS4" s="4"/>
      <c r="AT4" s="4"/>
      <c r="AU4" s="166"/>
    </row>
    <row r="5" spans="1:47" ht="7.5" customHeight="1" thickBot="1">
      <c r="A5" s="12"/>
      <c r="B5" s="2"/>
      <c r="C5" s="3"/>
      <c r="D5" s="240"/>
      <c r="E5" s="240"/>
      <c r="F5" s="4"/>
      <c r="G5" s="4"/>
      <c r="H5" s="4"/>
      <c r="I5" s="4"/>
      <c r="J5" s="8"/>
      <c r="K5" s="8"/>
      <c r="L5" s="4"/>
      <c r="M5" s="4"/>
      <c r="N5" s="4"/>
      <c r="O5" s="4"/>
      <c r="P5" s="4"/>
      <c r="Q5" s="167"/>
      <c r="R5" s="4"/>
      <c r="S5" s="4"/>
      <c r="T5"/>
      <c r="U5"/>
      <c r="V5"/>
      <c r="W5" s="167"/>
      <c r="X5" s="4"/>
      <c r="Y5" s="4"/>
      <c r="Z5" s="4"/>
      <c r="AA5" s="4"/>
      <c r="AB5" s="4"/>
      <c r="AC5" s="167"/>
      <c r="AD5" s="4"/>
      <c r="AE5" s="4"/>
      <c r="AF5" s="4"/>
      <c r="AG5" s="4"/>
      <c r="AH5" s="4"/>
      <c r="AI5" s="167"/>
      <c r="AJ5" s="4"/>
      <c r="AK5" s="4"/>
      <c r="AL5" s="4"/>
      <c r="AM5" s="4"/>
      <c r="AN5" s="4"/>
      <c r="AO5" s="167"/>
      <c r="AP5" s="4"/>
      <c r="AQ5" s="4"/>
      <c r="AR5" s="4"/>
      <c r="AS5" s="4"/>
      <c r="AT5" s="4"/>
      <c r="AU5" s="167"/>
    </row>
    <row r="6" spans="1:47" s="17" customFormat="1" ht="14.25" customHeight="1" thickBot="1" thickTop="1">
      <c r="A6" s="13"/>
      <c r="B6" s="14"/>
      <c r="C6" s="360" t="s">
        <v>4</v>
      </c>
      <c r="D6" s="365" t="s">
        <v>59</v>
      </c>
      <c r="E6" s="363" t="s">
        <v>64</v>
      </c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8"/>
      <c r="R6" s="16"/>
      <c r="S6" s="16"/>
      <c r="T6" s="16"/>
      <c r="U6" s="16"/>
      <c r="V6" s="16" t="s">
        <v>5</v>
      </c>
      <c r="W6" s="168"/>
      <c r="X6" s="16"/>
      <c r="Y6" s="16"/>
      <c r="Z6" s="16"/>
      <c r="AA6" s="16"/>
      <c r="AB6" s="16"/>
      <c r="AC6" s="168"/>
      <c r="AD6" s="16"/>
      <c r="AE6" s="16"/>
      <c r="AF6" s="16"/>
      <c r="AG6" s="16"/>
      <c r="AH6" s="16"/>
      <c r="AI6" s="168"/>
      <c r="AJ6" s="16"/>
      <c r="AK6" s="16"/>
      <c r="AL6" s="16"/>
      <c r="AM6" s="16"/>
      <c r="AN6" s="16"/>
      <c r="AO6" s="168"/>
      <c r="AP6" s="16"/>
      <c r="AQ6" s="16"/>
      <c r="AR6" s="16"/>
      <c r="AS6" s="16"/>
      <c r="AT6" s="16"/>
      <c r="AU6" s="192"/>
    </row>
    <row r="7" spans="1:47" s="17" customFormat="1" ht="14.25" customHeight="1">
      <c r="A7" s="18" t="s">
        <v>6</v>
      </c>
      <c r="B7" s="232" t="s">
        <v>71</v>
      </c>
      <c r="C7" s="361"/>
      <c r="D7" s="365"/>
      <c r="E7" s="363"/>
      <c r="F7" s="382" t="s">
        <v>7</v>
      </c>
      <c r="G7" s="383"/>
      <c r="H7" s="383"/>
      <c r="I7" s="383"/>
      <c r="J7" s="383"/>
      <c r="K7" s="384"/>
      <c r="L7" s="382" t="s">
        <v>8</v>
      </c>
      <c r="M7" s="383"/>
      <c r="N7" s="383"/>
      <c r="O7" s="383"/>
      <c r="P7" s="383"/>
      <c r="Q7" s="384"/>
      <c r="R7" s="382" t="s">
        <v>9</v>
      </c>
      <c r="S7" s="383"/>
      <c r="T7" s="383"/>
      <c r="U7" s="383"/>
      <c r="V7" s="383"/>
      <c r="W7" s="384"/>
      <c r="X7" s="382" t="s">
        <v>10</v>
      </c>
      <c r="Y7" s="383"/>
      <c r="Z7" s="383"/>
      <c r="AA7" s="383"/>
      <c r="AB7" s="383"/>
      <c r="AC7" s="384"/>
      <c r="AD7" s="367" t="s">
        <v>11</v>
      </c>
      <c r="AE7" s="368"/>
      <c r="AF7" s="368"/>
      <c r="AG7" s="368"/>
      <c r="AH7" s="368"/>
      <c r="AI7" s="369"/>
      <c r="AJ7" s="367" t="s">
        <v>12</v>
      </c>
      <c r="AK7" s="368"/>
      <c r="AL7" s="368"/>
      <c r="AM7" s="368"/>
      <c r="AN7" s="368"/>
      <c r="AO7" s="369"/>
      <c r="AP7" s="367" t="s">
        <v>13</v>
      </c>
      <c r="AQ7" s="368"/>
      <c r="AR7" s="368"/>
      <c r="AS7" s="368"/>
      <c r="AT7" s="368"/>
      <c r="AU7" s="370"/>
    </row>
    <row r="8" spans="1:47" s="17" customFormat="1" ht="13.5" customHeight="1" thickBot="1">
      <c r="A8" s="22"/>
      <c r="B8" s="23"/>
      <c r="C8" s="362"/>
      <c r="D8" s="366"/>
      <c r="E8" s="364"/>
      <c r="F8" s="324" t="s">
        <v>14</v>
      </c>
      <c r="G8" s="325" t="s">
        <v>15</v>
      </c>
      <c r="H8" s="325" t="s">
        <v>16</v>
      </c>
      <c r="I8" s="326" t="s">
        <v>17</v>
      </c>
      <c r="J8" s="27" t="s">
        <v>18</v>
      </c>
      <c r="K8" s="327" t="s">
        <v>59</v>
      </c>
      <c r="L8" s="324" t="s">
        <v>14</v>
      </c>
      <c r="M8" s="325" t="s">
        <v>15</v>
      </c>
      <c r="N8" s="325" t="s">
        <v>16</v>
      </c>
      <c r="O8" s="326" t="s">
        <v>17</v>
      </c>
      <c r="P8" s="27" t="s">
        <v>18</v>
      </c>
      <c r="Q8" s="327" t="s">
        <v>59</v>
      </c>
      <c r="R8" s="324" t="s">
        <v>14</v>
      </c>
      <c r="S8" s="325" t="s">
        <v>15</v>
      </c>
      <c r="T8" s="325" t="s">
        <v>16</v>
      </c>
      <c r="U8" s="326" t="s">
        <v>17</v>
      </c>
      <c r="V8" s="27" t="s">
        <v>18</v>
      </c>
      <c r="W8" s="327" t="s">
        <v>59</v>
      </c>
      <c r="X8" s="324" t="s">
        <v>14</v>
      </c>
      <c r="Y8" s="325" t="s">
        <v>15</v>
      </c>
      <c r="Z8" s="325" t="s">
        <v>16</v>
      </c>
      <c r="AA8" s="326" t="s">
        <v>17</v>
      </c>
      <c r="AB8" s="27" t="s">
        <v>18</v>
      </c>
      <c r="AC8" s="327" t="s">
        <v>59</v>
      </c>
      <c r="AD8" s="25" t="s">
        <v>14</v>
      </c>
      <c r="AE8" s="24" t="s">
        <v>15</v>
      </c>
      <c r="AF8" s="24" t="s">
        <v>16</v>
      </c>
      <c r="AG8" s="26" t="s">
        <v>17</v>
      </c>
      <c r="AH8" s="27" t="s">
        <v>18</v>
      </c>
      <c r="AI8" s="230" t="s">
        <v>59</v>
      </c>
      <c r="AJ8" s="25" t="s">
        <v>14</v>
      </c>
      <c r="AK8" s="24" t="s">
        <v>15</v>
      </c>
      <c r="AL8" s="24" t="s">
        <v>16</v>
      </c>
      <c r="AM8" s="26" t="s">
        <v>17</v>
      </c>
      <c r="AN8" s="27" t="s">
        <v>18</v>
      </c>
      <c r="AO8" s="230" t="s">
        <v>59</v>
      </c>
      <c r="AP8" s="25" t="s">
        <v>14</v>
      </c>
      <c r="AQ8" s="24" t="s">
        <v>15</v>
      </c>
      <c r="AR8" s="24" t="s">
        <v>16</v>
      </c>
      <c r="AS8" s="26" t="s">
        <v>17</v>
      </c>
      <c r="AT8" s="27" t="s">
        <v>18</v>
      </c>
      <c r="AU8" s="231" t="s">
        <v>59</v>
      </c>
    </row>
    <row r="9" spans="1:47" s="17" customFormat="1" ht="12.75" customHeight="1" thickBot="1">
      <c r="A9" s="28" t="s">
        <v>72</v>
      </c>
      <c r="B9" s="29"/>
      <c r="C9" s="30"/>
      <c r="D9" s="172">
        <f>SUM(D10:D16)</f>
        <v>16</v>
      </c>
      <c r="E9" s="31">
        <f>SUM(E10:E16)</f>
        <v>345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8"/>
      <c r="R9" s="32"/>
      <c r="S9" s="32"/>
      <c r="T9" s="32"/>
      <c r="U9" s="32"/>
      <c r="V9" s="32"/>
      <c r="W9" s="328"/>
      <c r="X9" s="32"/>
      <c r="Y9" s="32"/>
      <c r="Z9" s="32"/>
      <c r="AA9" s="32"/>
      <c r="AB9" s="32"/>
      <c r="AC9" s="328"/>
      <c r="AD9" s="32"/>
      <c r="AE9" s="32"/>
      <c r="AF9" s="32"/>
      <c r="AG9" s="32"/>
      <c r="AH9" s="32"/>
      <c r="AI9" s="207"/>
      <c r="AJ9" s="32"/>
      <c r="AK9" s="32"/>
      <c r="AL9" s="32"/>
      <c r="AM9" s="32"/>
      <c r="AN9" s="32"/>
      <c r="AO9" s="207"/>
      <c r="AP9" s="32"/>
      <c r="AQ9" s="32"/>
      <c r="AR9" s="32"/>
      <c r="AS9" s="32"/>
      <c r="AT9" s="32"/>
      <c r="AU9" s="217"/>
    </row>
    <row r="10" spans="1:47" s="49" customFormat="1" ht="15" customHeight="1">
      <c r="A10" s="52">
        <v>1</v>
      </c>
      <c r="B10" s="132" t="s">
        <v>62</v>
      </c>
      <c r="C10" s="53">
        <f>COUNTA(J10,P10,V10,AB10,AH10,AN10,AT10)</f>
        <v>1</v>
      </c>
      <c r="D10" s="54">
        <f>SUM(K10,Q10,W10,AC10,AI10,AO10,AU10)</f>
        <v>5</v>
      </c>
      <c r="E10" s="174">
        <f>SUM(F10:I10,L10:O10,R10:U10,X10:AA10,AD10:AG10,AJ10:AM10,AP10:AS10)*15</f>
        <v>120</v>
      </c>
      <c r="F10" s="51"/>
      <c r="G10" s="157"/>
      <c r="H10" s="157"/>
      <c r="I10" s="157"/>
      <c r="J10" s="57"/>
      <c r="K10" s="329"/>
      <c r="L10" s="157"/>
      <c r="M10" s="157">
        <v>2</v>
      </c>
      <c r="N10" s="157"/>
      <c r="O10" s="157"/>
      <c r="P10" s="57"/>
      <c r="Q10" s="329">
        <v>1</v>
      </c>
      <c r="R10" s="51"/>
      <c r="S10" s="157">
        <v>2</v>
      </c>
      <c r="T10" s="157"/>
      <c r="U10" s="157"/>
      <c r="V10" s="57"/>
      <c r="W10" s="329">
        <v>1</v>
      </c>
      <c r="X10" s="157"/>
      <c r="Y10" s="157">
        <v>2</v>
      </c>
      <c r="Z10" s="157"/>
      <c r="AA10" s="157"/>
      <c r="AB10" s="57"/>
      <c r="AC10" s="329">
        <v>1</v>
      </c>
      <c r="AD10" s="54"/>
      <c r="AE10" s="56">
        <v>2</v>
      </c>
      <c r="AF10" s="56"/>
      <c r="AG10" s="56"/>
      <c r="AH10" s="57" t="s">
        <v>19</v>
      </c>
      <c r="AI10" s="204">
        <v>2</v>
      </c>
      <c r="AJ10" s="56"/>
      <c r="AK10" s="56"/>
      <c r="AL10" s="56"/>
      <c r="AM10" s="56"/>
      <c r="AN10" s="57"/>
      <c r="AO10" s="204"/>
      <c r="AP10" s="54"/>
      <c r="AQ10" s="56"/>
      <c r="AR10" s="56"/>
      <c r="AS10" s="56"/>
      <c r="AT10" s="57"/>
      <c r="AU10" s="233"/>
    </row>
    <row r="11" spans="1:47" s="49" customFormat="1" ht="15" customHeight="1">
      <c r="A11" s="52">
        <v>2</v>
      </c>
      <c r="B11" s="171" t="s">
        <v>65</v>
      </c>
      <c r="C11" s="53">
        <f aca="true" t="shared" si="0" ref="C11:C16">COUNTA(J11,P11,V11,AB11,AH11,AN11,AT11)</f>
        <v>0</v>
      </c>
      <c r="D11" s="54">
        <f aca="true" t="shared" si="1" ref="D11:D16">SUM(K11,Q11,W11,AC11,AI11,AO11,AU11)</f>
        <v>1</v>
      </c>
      <c r="E11" s="174">
        <f aca="true" t="shared" si="2" ref="E11:E16">SUM(F11:I11,L11:O11,R11:U11,X11:AA11,AD11:AG11,AJ11:AM11,AP11:AS11)*15</f>
        <v>15</v>
      </c>
      <c r="F11" s="51"/>
      <c r="G11" s="157">
        <v>1</v>
      </c>
      <c r="H11" s="157"/>
      <c r="I11" s="157"/>
      <c r="J11" s="57"/>
      <c r="K11" s="329">
        <v>1</v>
      </c>
      <c r="L11" s="157"/>
      <c r="M11" s="157"/>
      <c r="N11" s="157"/>
      <c r="O11" s="157"/>
      <c r="P11" s="57"/>
      <c r="Q11" s="329"/>
      <c r="R11" s="51"/>
      <c r="S11" s="157"/>
      <c r="T11" s="157"/>
      <c r="U11" s="157"/>
      <c r="V11" s="57"/>
      <c r="W11" s="329"/>
      <c r="X11" s="157"/>
      <c r="Y11" s="157"/>
      <c r="Z11" s="157"/>
      <c r="AA11" s="157"/>
      <c r="AB11" s="57"/>
      <c r="AC11" s="329"/>
      <c r="AD11" s="54"/>
      <c r="AE11" s="56"/>
      <c r="AF11" s="56"/>
      <c r="AG11" s="56"/>
      <c r="AH11" s="57"/>
      <c r="AI11" s="204"/>
      <c r="AJ11" s="56"/>
      <c r="AK11" s="56"/>
      <c r="AL11" s="56"/>
      <c r="AM11" s="56"/>
      <c r="AN11" s="57"/>
      <c r="AO11" s="204"/>
      <c r="AP11" s="54"/>
      <c r="AQ11" s="56"/>
      <c r="AR11" s="56"/>
      <c r="AS11" s="56"/>
      <c r="AT11" s="57"/>
      <c r="AU11" s="233"/>
    </row>
    <row r="12" spans="1:47" s="49" customFormat="1" ht="15" customHeight="1">
      <c r="A12" s="52">
        <v>3</v>
      </c>
      <c r="B12" s="171" t="s">
        <v>39</v>
      </c>
      <c r="C12" s="53">
        <f t="shared" si="0"/>
        <v>0</v>
      </c>
      <c r="D12" s="54">
        <f t="shared" si="1"/>
        <v>3</v>
      </c>
      <c r="E12" s="174">
        <f t="shared" si="2"/>
        <v>60</v>
      </c>
      <c r="F12" s="51">
        <v>2</v>
      </c>
      <c r="G12" s="157"/>
      <c r="H12" s="157"/>
      <c r="I12" s="157"/>
      <c r="J12" s="57"/>
      <c r="K12" s="329">
        <v>2</v>
      </c>
      <c r="L12" s="157"/>
      <c r="M12" s="157"/>
      <c r="N12" s="157"/>
      <c r="O12" s="157"/>
      <c r="P12" s="57"/>
      <c r="Q12" s="329"/>
      <c r="R12" s="51"/>
      <c r="S12" s="157"/>
      <c r="T12" s="157"/>
      <c r="U12" s="157"/>
      <c r="V12" s="57"/>
      <c r="W12" s="329"/>
      <c r="X12" s="157"/>
      <c r="Y12" s="157"/>
      <c r="Z12" s="157"/>
      <c r="AA12" s="157"/>
      <c r="AB12" s="57"/>
      <c r="AC12" s="329"/>
      <c r="AD12" s="54"/>
      <c r="AE12" s="56"/>
      <c r="AF12" s="56"/>
      <c r="AG12" s="56"/>
      <c r="AH12" s="57"/>
      <c r="AI12" s="204"/>
      <c r="AJ12" s="56"/>
      <c r="AK12" s="56"/>
      <c r="AL12" s="56"/>
      <c r="AM12" s="56"/>
      <c r="AN12" s="57"/>
      <c r="AO12" s="204"/>
      <c r="AP12" s="54">
        <v>2</v>
      </c>
      <c r="AQ12" s="56"/>
      <c r="AR12" s="56"/>
      <c r="AS12" s="56"/>
      <c r="AT12" s="57"/>
      <c r="AU12" s="233">
        <v>1</v>
      </c>
    </row>
    <row r="13" spans="1:47" s="49" customFormat="1" ht="15" customHeight="1">
      <c r="A13" s="52">
        <v>4</v>
      </c>
      <c r="B13" s="184" t="s">
        <v>61</v>
      </c>
      <c r="C13" s="53">
        <f t="shared" si="0"/>
        <v>0</v>
      </c>
      <c r="D13" s="54">
        <f t="shared" si="1"/>
        <v>1</v>
      </c>
      <c r="E13" s="174">
        <f t="shared" si="2"/>
        <v>15</v>
      </c>
      <c r="F13" s="314"/>
      <c r="G13" s="330"/>
      <c r="H13" s="330"/>
      <c r="I13" s="330"/>
      <c r="J13" s="163"/>
      <c r="K13" s="331"/>
      <c r="L13" s="330"/>
      <c r="M13" s="330"/>
      <c r="N13" s="330"/>
      <c r="O13" s="330"/>
      <c r="P13" s="163"/>
      <c r="Q13" s="331"/>
      <c r="R13" s="314"/>
      <c r="S13" s="330"/>
      <c r="T13" s="330"/>
      <c r="U13" s="330"/>
      <c r="V13" s="163"/>
      <c r="W13" s="331"/>
      <c r="X13" s="330"/>
      <c r="Y13" s="330"/>
      <c r="Z13" s="330"/>
      <c r="AA13" s="330"/>
      <c r="AB13" s="163"/>
      <c r="AC13" s="331"/>
      <c r="AD13" s="164">
        <v>1</v>
      </c>
      <c r="AE13" s="162"/>
      <c r="AF13" s="162"/>
      <c r="AG13" s="162"/>
      <c r="AH13" s="163"/>
      <c r="AI13" s="205">
        <v>1</v>
      </c>
      <c r="AJ13" s="186"/>
      <c r="AK13" s="162"/>
      <c r="AL13" s="162"/>
      <c r="AM13" s="162"/>
      <c r="AN13" s="163"/>
      <c r="AO13" s="205"/>
      <c r="AP13" s="164"/>
      <c r="AQ13" s="162"/>
      <c r="AR13" s="162"/>
      <c r="AS13" s="162"/>
      <c r="AT13" s="163"/>
      <c r="AU13" s="234"/>
    </row>
    <row r="14" spans="1:47" s="49" customFormat="1" ht="15" customHeight="1">
      <c r="A14" s="52">
        <v>5</v>
      </c>
      <c r="B14" s="184" t="s">
        <v>54</v>
      </c>
      <c r="C14" s="53">
        <f t="shared" si="0"/>
        <v>0</v>
      </c>
      <c r="D14" s="54">
        <f t="shared" si="1"/>
        <v>1</v>
      </c>
      <c r="E14" s="174">
        <f t="shared" si="2"/>
        <v>15</v>
      </c>
      <c r="F14" s="314"/>
      <c r="G14" s="330"/>
      <c r="H14" s="330"/>
      <c r="I14" s="330"/>
      <c r="J14" s="163"/>
      <c r="K14" s="331"/>
      <c r="L14" s="330"/>
      <c r="M14" s="330"/>
      <c r="N14" s="330"/>
      <c r="O14" s="330"/>
      <c r="P14" s="163"/>
      <c r="Q14" s="331"/>
      <c r="R14" s="314"/>
      <c r="S14" s="330"/>
      <c r="T14" s="330"/>
      <c r="U14" s="330"/>
      <c r="V14" s="163"/>
      <c r="W14" s="331"/>
      <c r="X14" s="330"/>
      <c r="Y14" s="330"/>
      <c r="Z14" s="330"/>
      <c r="AA14" s="330"/>
      <c r="AB14" s="163"/>
      <c r="AC14" s="331"/>
      <c r="AD14" s="164"/>
      <c r="AE14" s="162"/>
      <c r="AF14" s="162"/>
      <c r="AG14" s="162"/>
      <c r="AH14" s="163"/>
      <c r="AI14" s="205"/>
      <c r="AJ14" s="162">
        <v>1</v>
      </c>
      <c r="AK14" s="162"/>
      <c r="AL14" s="162"/>
      <c r="AM14" s="162"/>
      <c r="AN14" s="163"/>
      <c r="AO14" s="205">
        <v>1</v>
      </c>
      <c r="AP14" s="185"/>
      <c r="AQ14" s="162"/>
      <c r="AR14" s="162"/>
      <c r="AS14" s="162"/>
      <c r="AT14" s="163"/>
      <c r="AU14" s="234"/>
    </row>
    <row r="15" spans="1:47" s="43" customFormat="1" ht="14.25" customHeight="1">
      <c r="A15" s="37">
        <v>6</v>
      </c>
      <c r="B15" s="138" t="s">
        <v>75</v>
      </c>
      <c r="C15" s="39">
        <f t="shared" si="0"/>
        <v>0</v>
      </c>
      <c r="D15" s="54">
        <f t="shared" si="1"/>
        <v>3</v>
      </c>
      <c r="E15" s="174">
        <f t="shared" si="2"/>
        <v>60</v>
      </c>
      <c r="F15" s="317">
        <v>1</v>
      </c>
      <c r="G15" s="318"/>
      <c r="H15" s="318">
        <v>1</v>
      </c>
      <c r="I15" s="318"/>
      <c r="J15" s="42"/>
      <c r="K15" s="319">
        <v>2</v>
      </c>
      <c r="L15" s="318"/>
      <c r="M15" s="318"/>
      <c r="N15" s="318">
        <v>2</v>
      </c>
      <c r="O15" s="318"/>
      <c r="P15" s="42"/>
      <c r="Q15" s="319">
        <v>1</v>
      </c>
      <c r="R15" s="317"/>
      <c r="S15" s="318"/>
      <c r="T15" s="318"/>
      <c r="U15" s="318"/>
      <c r="V15" s="42"/>
      <c r="W15" s="319"/>
      <c r="X15" s="318"/>
      <c r="Y15" s="318"/>
      <c r="Z15" s="318"/>
      <c r="AA15" s="318"/>
      <c r="AB15" s="42"/>
      <c r="AC15" s="319"/>
      <c r="AD15" s="136"/>
      <c r="AE15" s="137"/>
      <c r="AF15" s="137"/>
      <c r="AG15" s="137"/>
      <c r="AH15" s="42"/>
      <c r="AI15" s="206"/>
      <c r="AJ15" s="137"/>
      <c r="AK15" s="137"/>
      <c r="AL15" s="137"/>
      <c r="AM15" s="137"/>
      <c r="AN15" s="42"/>
      <c r="AO15" s="206"/>
      <c r="AP15" s="136"/>
      <c r="AQ15" s="137"/>
      <c r="AR15" s="137"/>
      <c r="AS15" s="137"/>
      <c r="AT15" s="42"/>
      <c r="AU15" s="235"/>
    </row>
    <row r="16" spans="1:47" s="49" customFormat="1" ht="15" customHeight="1">
      <c r="A16" s="52">
        <v>7</v>
      </c>
      <c r="B16" s="229" t="s">
        <v>20</v>
      </c>
      <c r="C16" s="53">
        <f t="shared" si="0"/>
        <v>0</v>
      </c>
      <c r="D16" s="54">
        <f t="shared" si="1"/>
        <v>2</v>
      </c>
      <c r="E16" s="174">
        <f t="shared" si="2"/>
        <v>60</v>
      </c>
      <c r="F16" s="51"/>
      <c r="G16" s="157">
        <v>1</v>
      </c>
      <c r="H16" s="157"/>
      <c r="I16" s="157"/>
      <c r="J16" s="57"/>
      <c r="K16" s="329"/>
      <c r="L16" s="157"/>
      <c r="M16" s="157">
        <v>1</v>
      </c>
      <c r="N16" s="157"/>
      <c r="O16" s="157"/>
      <c r="P16" s="57"/>
      <c r="Q16" s="329">
        <v>1</v>
      </c>
      <c r="R16" s="51"/>
      <c r="S16" s="157"/>
      <c r="T16" s="157"/>
      <c r="U16" s="157"/>
      <c r="V16" s="57"/>
      <c r="W16" s="329"/>
      <c r="X16" s="157"/>
      <c r="Y16" s="157"/>
      <c r="Z16" s="157"/>
      <c r="AA16" s="157"/>
      <c r="AB16" s="57"/>
      <c r="AC16" s="329"/>
      <c r="AD16" s="58"/>
      <c r="AE16" s="59">
        <v>1</v>
      </c>
      <c r="AF16" s="59"/>
      <c r="AG16" s="59"/>
      <c r="AH16" s="57"/>
      <c r="AI16" s="204"/>
      <c r="AJ16" s="56"/>
      <c r="AK16" s="56">
        <v>1</v>
      </c>
      <c r="AL16" s="56"/>
      <c r="AM16" s="56"/>
      <c r="AN16" s="57"/>
      <c r="AO16" s="204">
        <v>1</v>
      </c>
      <c r="AP16" s="54"/>
      <c r="AQ16" s="56"/>
      <c r="AR16" s="56"/>
      <c r="AS16" s="56"/>
      <c r="AT16" s="57"/>
      <c r="AU16" s="233"/>
    </row>
    <row r="17" spans="1:47" s="49" customFormat="1" ht="11.25" customHeight="1" thickBot="1">
      <c r="A17" s="44" t="s">
        <v>73</v>
      </c>
      <c r="B17" s="226"/>
      <c r="C17" s="46"/>
      <c r="D17" s="227">
        <f>SUM(D18:D24)</f>
        <v>49</v>
      </c>
      <c r="E17" s="228">
        <f>SUM(E18:E24)</f>
        <v>510</v>
      </c>
      <c r="F17" s="48"/>
      <c r="G17" s="48"/>
      <c r="H17" s="48"/>
      <c r="I17" s="48"/>
      <c r="J17" s="48"/>
      <c r="K17" s="332"/>
      <c r="L17" s="48"/>
      <c r="M17" s="48"/>
      <c r="N17" s="48"/>
      <c r="O17" s="48"/>
      <c r="P17" s="48"/>
      <c r="Q17" s="332"/>
      <c r="R17" s="48"/>
      <c r="S17" s="48"/>
      <c r="T17" s="48"/>
      <c r="U17" s="48"/>
      <c r="V17" s="48"/>
      <c r="W17" s="332"/>
      <c r="X17" s="48"/>
      <c r="Y17" s="48"/>
      <c r="Z17" s="48"/>
      <c r="AA17" s="48"/>
      <c r="AB17" s="48"/>
      <c r="AC17" s="332"/>
      <c r="AD17" s="48"/>
      <c r="AE17" s="48"/>
      <c r="AF17" s="48"/>
      <c r="AG17" s="48"/>
      <c r="AH17" s="48"/>
      <c r="AI17" s="208"/>
      <c r="AJ17" s="48"/>
      <c r="AK17" s="48"/>
      <c r="AL17" s="48"/>
      <c r="AM17" s="48"/>
      <c r="AN17" s="48"/>
      <c r="AO17" s="208"/>
      <c r="AP17" s="48"/>
      <c r="AQ17" s="48"/>
      <c r="AR17" s="48"/>
      <c r="AS17" s="48"/>
      <c r="AT17" s="48"/>
      <c r="AU17" s="344"/>
    </row>
    <row r="18" spans="1:47" s="43" customFormat="1" ht="14.25" customHeight="1">
      <c r="A18" s="37">
        <v>1</v>
      </c>
      <c r="B18" s="138" t="s">
        <v>56</v>
      </c>
      <c r="C18" s="39">
        <f aca="true" t="shared" si="3" ref="C18:C24">COUNTA(J18,P18,V18,AB18,AH18,AN18,AT18)</f>
        <v>0</v>
      </c>
      <c r="D18" s="54">
        <f aca="true" t="shared" si="4" ref="D18:D24">SUM(K18,Q18,W18,AC18,AI18,AO18,AU18)</f>
        <v>3</v>
      </c>
      <c r="E18" s="174">
        <f aca="true" t="shared" si="5" ref="E18:E24">SUM(F18:I18,L18:O18,R18:U18,X18:AA18,AD18:AG18,AJ18:AM18,AP18:AS18)*15</f>
        <v>30</v>
      </c>
      <c r="F18" s="317"/>
      <c r="G18" s="318">
        <v>2</v>
      </c>
      <c r="H18" s="318"/>
      <c r="I18" s="318"/>
      <c r="J18" s="42"/>
      <c r="K18" s="319">
        <v>3</v>
      </c>
      <c r="L18" s="318"/>
      <c r="M18" s="318"/>
      <c r="N18" s="318"/>
      <c r="O18" s="318"/>
      <c r="P18" s="42"/>
      <c r="Q18" s="319"/>
      <c r="R18" s="317"/>
      <c r="S18" s="318"/>
      <c r="T18" s="318"/>
      <c r="U18" s="318"/>
      <c r="V18" s="42"/>
      <c r="W18" s="319"/>
      <c r="X18" s="318"/>
      <c r="Y18" s="318"/>
      <c r="Z18" s="318"/>
      <c r="AA18" s="318"/>
      <c r="AB18" s="42"/>
      <c r="AC18" s="319"/>
      <c r="AD18" s="136"/>
      <c r="AE18" s="137"/>
      <c r="AF18" s="137"/>
      <c r="AG18" s="137"/>
      <c r="AH18" s="42"/>
      <c r="AI18" s="206"/>
      <c r="AJ18" s="41"/>
      <c r="AK18" s="41"/>
      <c r="AL18" s="41"/>
      <c r="AM18" s="41"/>
      <c r="AN18" s="42"/>
      <c r="AO18" s="206"/>
      <c r="AP18" s="40"/>
      <c r="AQ18" s="41"/>
      <c r="AR18" s="41"/>
      <c r="AS18" s="41"/>
      <c r="AT18" s="42"/>
      <c r="AU18" s="235"/>
    </row>
    <row r="19" spans="1:47" s="43" customFormat="1" ht="14.25" customHeight="1">
      <c r="A19" s="37">
        <v>2</v>
      </c>
      <c r="B19" s="38" t="s">
        <v>21</v>
      </c>
      <c r="C19" s="39">
        <f t="shared" si="3"/>
        <v>2</v>
      </c>
      <c r="D19" s="54">
        <f t="shared" si="4"/>
        <v>14</v>
      </c>
      <c r="E19" s="174">
        <f t="shared" si="5"/>
        <v>150</v>
      </c>
      <c r="F19" s="317">
        <v>2</v>
      </c>
      <c r="G19" s="318">
        <v>2</v>
      </c>
      <c r="H19" s="318"/>
      <c r="I19" s="318"/>
      <c r="J19" s="42" t="s">
        <v>19</v>
      </c>
      <c r="K19" s="319">
        <v>6</v>
      </c>
      <c r="L19" s="318">
        <v>2</v>
      </c>
      <c r="M19" s="318">
        <v>2</v>
      </c>
      <c r="N19" s="318"/>
      <c r="O19" s="318"/>
      <c r="P19" s="42" t="s">
        <v>19</v>
      </c>
      <c r="Q19" s="319">
        <v>5</v>
      </c>
      <c r="R19" s="317">
        <v>1</v>
      </c>
      <c r="S19" s="318">
        <v>1</v>
      </c>
      <c r="T19" s="318"/>
      <c r="U19" s="318"/>
      <c r="V19" s="42"/>
      <c r="W19" s="319">
        <v>3</v>
      </c>
      <c r="X19" s="318"/>
      <c r="Y19" s="318"/>
      <c r="Z19" s="318"/>
      <c r="AA19" s="318"/>
      <c r="AB19" s="42"/>
      <c r="AC19" s="319"/>
      <c r="AD19" s="136"/>
      <c r="AE19" s="137"/>
      <c r="AF19" s="137"/>
      <c r="AG19" s="137"/>
      <c r="AH19" s="42"/>
      <c r="AI19" s="206"/>
      <c r="AJ19" s="41"/>
      <c r="AK19" s="41"/>
      <c r="AL19" s="41"/>
      <c r="AM19" s="41"/>
      <c r="AN19" s="42"/>
      <c r="AO19" s="206"/>
      <c r="AP19" s="40"/>
      <c r="AQ19" s="41"/>
      <c r="AR19" s="41"/>
      <c r="AS19" s="41"/>
      <c r="AT19" s="42"/>
      <c r="AU19" s="235"/>
    </row>
    <row r="20" spans="1:47" s="43" customFormat="1" ht="14.25" customHeight="1">
      <c r="A20" s="37">
        <v>3</v>
      </c>
      <c r="B20" s="38" t="s">
        <v>22</v>
      </c>
      <c r="C20" s="39">
        <f t="shared" si="3"/>
        <v>1</v>
      </c>
      <c r="D20" s="54">
        <f t="shared" si="4"/>
        <v>8</v>
      </c>
      <c r="E20" s="174">
        <f t="shared" si="5"/>
        <v>90</v>
      </c>
      <c r="F20" s="317">
        <v>2</v>
      </c>
      <c r="G20" s="318">
        <v>2</v>
      </c>
      <c r="H20" s="318"/>
      <c r="I20" s="318"/>
      <c r="J20" s="42" t="s">
        <v>19</v>
      </c>
      <c r="K20" s="319">
        <v>5</v>
      </c>
      <c r="L20" s="318">
        <v>1</v>
      </c>
      <c r="M20" s="318"/>
      <c r="N20" s="318">
        <v>1</v>
      </c>
      <c r="O20" s="318"/>
      <c r="P20" s="42"/>
      <c r="Q20" s="319">
        <v>3</v>
      </c>
      <c r="R20" s="317"/>
      <c r="S20" s="318"/>
      <c r="T20" s="318"/>
      <c r="U20" s="318"/>
      <c r="V20" s="42"/>
      <c r="W20" s="319"/>
      <c r="X20" s="318"/>
      <c r="Y20" s="318"/>
      <c r="Z20" s="318"/>
      <c r="AA20" s="318"/>
      <c r="AB20" s="42"/>
      <c r="AC20" s="319"/>
      <c r="AD20" s="136"/>
      <c r="AE20" s="137"/>
      <c r="AF20" s="137"/>
      <c r="AG20" s="137"/>
      <c r="AH20" s="42"/>
      <c r="AI20" s="206"/>
      <c r="AJ20" s="137"/>
      <c r="AK20" s="137"/>
      <c r="AL20" s="137"/>
      <c r="AM20" s="137"/>
      <c r="AN20" s="42"/>
      <c r="AO20" s="206"/>
      <c r="AP20" s="136"/>
      <c r="AQ20" s="137"/>
      <c r="AR20" s="137"/>
      <c r="AS20" s="137"/>
      <c r="AT20" s="42"/>
      <c r="AU20" s="235"/>
    </row>
    <row r="21" spans="1:47" s="43" customFormat="1" ht="14.25" customHeight="1">
      <c r="A21" s="37">
        <v>4</v>
      </c>
      <c r="B21" s="139" t="s">
        <v>40</v>
      </c>
      <c r="C21" s="61">
        <f t="shared" si="3"/>
        <v>1</v>
      </c>
      <c r="D21" s="54">
        <f t="shared" si="4"/>
        <v>8</v>
      </c>
      <c r="E21" s="174">
        <f t="shared" si="5"/>
        <v>75</v>
      </c>
      <c r="F21" s="320">
        <v>1</v>
      </c>
      <c r="G21" s="315">
        <v>1</v>
      </c>
      <c r="H21" s="315"/>
      <c r="I21" s="315"/>
      <c r="J21" s="64"/>
      <c r="K21" s="316">
        <v>3</v>
      </c>
      <c r="L21" s="315">
        <v>2</v>
      </c>
      <c r="M21" s="315">
        <v>1</v>
      </c>
      <c r="N21" s="315"/>
      <c r="O21" s="315"/>
      <c r="P21" s="64" t="s">
        <v>19</v>
      </c>
      <c r="Q21" s="316">
        <v>5</v>
      </c>
      <c r="R21" s="320"/>
      <c r="S21" s="315"/>
      <c r="T21" s="315"/>
      <c r="U21" s="315"/>
      <c r="V21" s="64"/>
      <c r="W21" s="316"/>
      <c r="X21" s="315"/>
      <c r="Y21" s="315"/>
      <c r="Z21" s="315"/>
      <c r="AA21" s="315"/>
      <c r="AB21" s="64"/>
      <c r="AC21" s="316"/>
      <c r="AD21" s="65"/>
      <c r="AE21" s="66"/>
      <c r="AF21" s="66"/>
      <c r="AG21" s="66"/>
      <c r="AH21" s="64"/>
      <c r="AI21" s="176"/>
      <c r="AJ21" s="66"/>
      <c r="AK21" s="66"/>
      <c r="AL21" s="66"/>
      <c r="AM21" s="66"/>
      <c r="AN21" s="64"/>
      <c r="AO21" s="176"/>
      <c r="AP21" s="65"/>
      <c r="AQ21" s="66"/>
      <c r="AR21" s="66"/>
      <c r="AS21" s="66"/>
      <c r="AT21" s="64"/>
      <c r="AU21" s="236"/>
    </row>
    <row r="22" spans="1:47" s="43" customFormat="1" ht="14.25" customHeight="1">
      <c r="A22" s="37">
        <v>5</v>
      </c>
      <c r="B22" s="38" t="s">
        <v>23</v>
      </c>
      <c r="C22" s="39">
        <f t="shared" si="3"/>
        <v>1</v>
      </c>
      <c r="D22" s="54">
        <f t="shared" si="4"/>
        <v>9</v>
      </c>
      <c r="E22" s="174">
        <f t="shared" si="5"/>
        <v>90</v>
      </c>
      <c r="F22" s="317"/>
      <c r="G22" s="318"/>
      <c r="H22" s="318"/>
      <c r="I22" s="318"/>
      <c r="J22" s="42"/>
      <c r="K22" s="319"/>
      <c r="L22" s="318">
        <v>2</v>
      </c>
      <c r="M22" s="318">
        <v>1</v>
      </c>
      <c r="N22" s="318"/>
      <c r="O22" s="318"/>
      <c r="P22" s="42"/>
      <c r="Q22" s="319">
        <v>4</v>
      </c>
      <c r="R22" s="317">
        <v>1</v>
      </c>
      <c r="S22" s="318">
        <v>1</v>
      </c>
      <c r="T22" s="318">
        <v>1</v>
      </c>
      <c r="U22" s="318"/>
      <c r="V22" s="42" t="s">
        <v>19</v>
      </c>
      <c r="W22" s="319">
        <v>5</v>
      </c>
      <c r="X22" s="318"/>
      <c r="Y22" s="318"/>
      <c r="Z22" s="318"/>
      <c r="AA22" s="318"/>
      <c r="AB22" s="42"/>
      <c r="AC22" s="319"/>
      <c r="AD22" s="136"/>
      <c r="AE22" s="137"/>
      <c r="AF22" s="137"/>
      <c r="AG22" s="137"/>
      <c r="AH22" s="42"/>
      <c r="AI22" s="206"/>
      <c r="AJ22" s="137"/>
      <c r="AK22" s="137"/>
      <c r="AL22" s="137"/>
      <c r="AM22" s="137"/>
      <c r="AN22" s="42"/>
      <c r="AO22" s="206"/>
      <c r="AP22" s="136"/>
      <c r="AQ22" s="137"/>
      <c r="AR22" s="137"/>
      <c r="AS22" s="137"/>
      <c r="AT22" s="42"/>
      <c r="AU22" s="235"/>
    </row>
    <row r="23" spans="1:47" s="43" customFormat="1" ht="14.25" customHeight="1">
      <c r="A23" s="37">
        <v>6</v>
      </c>
      <c r="B23" s="138" t="s">
        <v>51</v>
      </c>
      <c r="C23" s="39">
        <f t="shared" si="3"/>
        <v>0</v>
      </c>
      <c r="D23" s="54">
        <f t="shared" si="4"/>
        <v>3</v>
      </c>
      <c r="E23" s="174">
        <f t="shared" si="5"/>
        <v>30</v>
      </c>
      <c r="F23" s="317"/>
      <c r="G23" s="318"/>
      <c r="H23" s="318"/>
      <c r="I23" s="318"/>
      <c r="J23" s="42"/>
      <c r="K23" s="319"/>
      <c r="L23" s="318"/>
      <c r="M23" s="318"/>
      <c r="N23" s="318"/>
      <c r="O23" s="318"/>
      <c r="P23" s="42"/>
      <c r="Q23" s="319"/>
      <c r="R23" s="317"/>
      <c r="S23" s="318"/>
      <c r="T23" s="318"/>
      <c r="U23" s="318"/>
      <c r="V23" s="42"/>
      <c r="W23" s="319"/>
      <c r="X23" s="318">
        <v>1</v>
      </c>
      <c r="Y23" s="318"/>
      <c r="Z23" s="318">
        <v>1</v>
      </c>
      <c r="AA23" s="318"/>
      <c r="AB23" s="42"/>
      <c r="AC23" s="319">
        <v>3</v>
      </c>
      <c r="AD23" s="136"/>
      <c r="AE23" s="137"/>
      <c r="AF23" s="137"/>
      <c r="AG23" s="137"/>
      <c r="AH23" s="42"/>
      <c r="AI23" s="206"/>
      <c r="AJ23" s="137"/>
      <c r="AK23" s="137"/>
      <c r="AL23" s="137"/>
      <c r="AM23" s="137"/>
      <c r="AN23" s="42"/>
      <c r="AO23" s="206"/>
      <c r="AP23" s="136"/>
      <c r="AQ23" s="137"/>
      <c r="AR23" s="137"/>
      <c r="AS23" s="137"/>
      <c r="AT23" s="42"/>
      <c r="AU23" s="235"/>
    </row>
    <row r="24" spans="1:47" s="43" customFormat="1" ht="14.25" customHeight="1" thickBot="1">
      <c r="A24" s="37">
        <v>8</v>
      </c>
      <c r="B24" s="38" t="s">
        <v>42</v>
      </c>
      <c r="C24" s="39">
        <f t="shared" si="3"/>
        <v>1</v>
      </c>
      <c r="D24" s="54">
        <f t="shared" si="4"/>
        <v>4</v>
      </c>
      <c r="E24" s="174">
        <f t="shared" si="5"/>
        <v>45</v>
      </c>
      <c r="F24" s="317"/>
      <c r="G24" s="318"/>
      <c r="H24" s="318"/>
      <c r="I24" s="318"/>
      <c r="J24" s="42"/>
      <c r="K24" s="319"/>
      <c r="L24" s="318"/>
      <c r="M24" s="318"/>
      <c r="N24" s="318"/>
      <c r="O24" s="318"/>
      <c r="P24" s="42"/>
      <c r="Q24" s="319"/>
      <c r="R24" s="317"/>
      <c r="S24" s="318"/>
      <c r="T24" s="318"/>
      <c r="U24" s="318"/>
      <c r="V24" s="42"/>
      <c r="W24" s="319"/>
      <c r="X24" s="318">
        <v>2</v>
      </c>
      <c r="Y24" s="318">
        <v>1</v>
      </c>
      <c r="Z24" s="318"/>
      <c r="AA24" s="318"/>
      <c r="AB24" s="42" t="s">
        <v>19</v>
      </c>
      <c r="AC24" s="319">
        <v>4</v>
      </c>
      <c r="AD24" s="136"/>
      <c r="AE24" s="137"/>
      <c r="AF24" s="137"/>
      <c r="AG24" s="137"/>
      <c r="AH24" s="42"/>
      <c r="AI24" s="206"/>
      <c r="AJ24" s="137"/>
      <c r="AK24" s="137"/>
      <c r="AL24" s="137"/>
      <c r="AM24" s="137"/>
      <c r="AN24" s="42"/>
      <c r="AO24" s="206"/>
      <c r="AP24" s="136"/>
      <c r="AQ24" s="137"/>
      <c r="AR24" s="137"/>
      <c r="AS24" s="137"/>
      <c r="AT24" s="42"/>
      <c r="AU24" s="235"/>
    </row>
    <row r="25" spans="1:47" s="49" customFormat="1" ht="11.25" customHeight="1" thickBot="1">
      <c r="A25" s="44" t="s">
        <v>74</v>
      </c>
      <c r="B25" s="45"/>
      <c r="C25" s="50"/>
      <c r="D25" s="173">
        <f>SUM(D26:D55)</f>
        <v>145</v>
      </c>
      <c r="E25" s="47">
        <f>SUM(E26:E55)</f>
        <v>1650</v>
      </c>
      <c r="F25" s="51"/>
      <c r="G25" s="51"/>
      <c r="H25" s="51"/>
      <c r="I25" s="51"/>
      <c r="J25" s="51"/>
      <c r="K25" s="333"/>
      <c r="L25" s="51"/>
      <c r="M25" s="51"/>
      <c r="N25" s="51"/>
      <c r="O25" s="51"/>
      <c r="P25" s="51"/>
      <c r="Q25" s="333"/>
      <c r="R25" s="51"/>
      <c r="S25" s="51"/>
      <c r="T25" s="51"/>
      <c r="U25" s="51"/>
      <c r="V25" s="51"/>
      <c r="W25" s="333"/>
      <c r="X25" s="51"/>
      <c r="Y25" s="51"/>
      <c r="Z25" s="51"/>
      <c r="AA25" s="51"/>
      <c r="AB25" s="51"/>
      <c r="AC25" s="333"/>
      <c r="AD25" s="51"/>
      <c r="AE25" s="51"/>
      <c r="AF25" s="51"/>
      <c r="AG25" s="51"/>
      <c r="AH25" s="51"/>
      <c r="AI25" s="209"/>
      <c r="AJ25" s="51"/>
      <c r="AK25" s="51"/>
      <c r="AL25" s="51"/>
      <c r="AM25" s="51"/>
      <c r="AN25" s="51"/>
      <c r="AO25" s="209"/>
      <c r="AP25" s="51"/>
      <c r="AQ25" s="51"/>
      <c r="AR25" s="51"/>
      <c r="AS25" s="51"/>
      <c r="AT25" s="51"/>
      <c r="AU25" s="312"/>
    </row>
    <row r="26" spans="1:47" s="43" customFormat="1" ht="14.25" customHeight="1">
      <c r="A26" s="37">
        <v>1</v>
      </c>
      <c r="B26" s="38" t="s">
        <v>25</v>
      </c>
      <c r="C26" s="39">
        <f aca="true" t="shared" si="6" ref="C26:C55">COUNTA(J26,P26,V26,AB26,AH26,AN26,AT26)</f>
        <v>0</v>
      </c>
      <c r="D26" s="54">
        <f aca="true" t="shared" si="7" ref="D26:D55">SUM(K26,Q26,W26,AC26,AI26,AO26,AU26)</f>
        <v>8</v>
      </c>
      <c r="E26" s="174">
        <f aca="true" t="shared" si="8" ref="E26:E55">SUM(F26:I26,L26:O26,R26:U26,X26:AA26,AD26:AG26,AJ26:AM26,AP26:AS26)*15</f>
        <v>105</v>
      </c>
      <c r="F26" s="317">
        <v>1</v>
      </c>
      <c r="G26" s="318"/>
      <c r="H26" s="318"/>
      <c r="I26" s="318">
        <v>2</v>
      </c>
      <c r="J26" s="42"/>
      <c r="K26" s="319">
        <v>3</v>
      </c>
      <c r="L26" s="318"/>
      <c r="M26" s="318"/>
      <c r="N26" s="318"/>
      <c r="O26" s="318">
        <v>2</v>
      </c>
      <c r="P26" s="42"/>
      <c r="Q26" s="319">
        <v>3</v>
      </c>
      <c r="R26" s="317"/>
      <c r="S26" s="318"/>
      <c r="T26" s="318">
        <v>2</v>
      </c>
      <c r="U26" s="318"/>
      <c r="V26" s="42"/>
      <c r="W26" s="319">
        <v>2</v>
      </c>
      <c r="X26" s="318"/>
      <c r="Y26" s="318"/>
      <c r="Z26" s="318"/>
      <c r="AA26" s="318"/>
      <c r="AB26" s="42"/>
      <c r="AC26" s="319"/>
      <c r="AD26" s="136"/>
      <c r="AE26" s="137"/>
      <c r="AF26" s="137"/>
      <c r="AG26" s="137"/>
      <c r="AH26" s="42"/>
      <c r="AI26" s="206"/>
      <c r="AJ26" s="137"/>
      <c r="AK26" s="137"/>
      <c r="AL26" s="137"/>
      <c r="AM26" s="137"/>
      <c r="AN26" s="42"/>
      <c r="AO26" s="206"/>
      <c r="AP26" s="136"/>
      <c r="AQ26" s="137"/>
      <c r="AR26" s="137"/>
      <c r="AS26" s="137"/>
      <c r="AT26" s="42"/>
      <c r="AU26" s="235"/>
    </row>
    <row r="27" spans="1:47" s="43" customFormat="1" ht="14.25" customHeight="1">
      <c r="A27" s="60">
        <v>2</v>
      </c>
      <c r="B27" s="139" t="s">
        <v>24</v>
      </c>
      <c r="C27" s="61">
        <f t="shared" si="6"/>
        <v>1</v>
      </c>
      <c r="D27" s="54">
        <f t="shared" si="7"/>
        <v>13</v>
      </c>
      <c r="E27" s="174">
        <f t="shared" si="8"/>
        <v>150</v>
      </c>
      <c r="F27" s="320"/>
      <c r="G27" s="315"/>
      <c r="H27" s="315"/>
      <c r="I27" s="315"/>
      <c r="J27" s="64"/>
      <c r="K27" s="316"/>
      <c r="L27" s="315"/>
      <c r="M27" s="315"/>
      <c r="N27" s="315"/>
      <c r="O27" s="315"/>
      <c r="P27" s="64"/>
      <c r="Q27" s="316"/>
      <c r="R27" s="320">
        <v>2</v>
      </c>
      <c r="S27" s="315">
        <v>2</v>
      </c>
      <c r="T27" s="315"/>
      <c r="U27" s="315"/>
      <c r="V27" s="64"/>
      <c r="W27" s="316">
        <v>4</v>
      </c>
      <c r="X27" s="315">
        <v>2</v>
      </c>
      <c r="Y27" s="315">
        <v>2</v>
      </c>
      <c r="Z27" s="315"/>
      <c r="AA27" s="315"/>
      <c r="AB27" s="64" t="s">
        <v>19</v>
      </c>
      <c r="AC27" s="319">
        <v>6</v>
      </c>
      <c r="AD27" s="65"/>
      <c r="AE27" s="66"/>
      <c r="AF27" s="66"/>
      <c r="AG27" s="66">
        <v>2</v>
      </c>
      <c r="AH27" s="64"/>
      <c r="AI27" s="176">
        <v>3</v>
      </c>
      <c r="AJ27" s="66"/>
      <c r="AK27" s="66"/>
      <c r="AL27" s="66"/>
      <c r="AM27" s="66"/>
      <c r="AN27" s="64"/>
      <c r="AO27" s="176"/>
      <c r="AP27" s="65"/>
      <c r="AQ27" s="66"/>
      <c r="AR27" s="66"/>
      <c r="AS27" s="66"/>
      <c r="AT27" s="64"/>
      <c r="AU27" s="236"/>
    </row>
    <row r="28" spans="1:48" s="67" customFormat="1" ht="15" customHeight="1">
      <c r="A28" s="37">
        <v>3</v>
      </c>
      <c r="B28" s="138" t="s">
        <v>52</v>
      </c>
      <c r="C28" s="39">
        <f t="shared" si="6"/>
        <v>1</v>
      </c>
      <c r="D28" s="54">
        <f t="shared" si="7"/>
        <v>9</v>
      </c>
      <c r="E28" s="174">
        <f t="shared" si="8"/>
        <v>120</v>
      </c>
      <c r="F28" s="317">
        <v>3</v>
      </c>
      <c r="G28" s="318"/>
      <c r="H28" s="318">
        <v>1</v>
      </c>
      <c r="I28" s="318"/>
      <c r="J28" s="42"/>
      <c r="K28" s="319">
        <v>4</v>
      </c>
      <c r="L28" s="318">
        <v>1</v>
      </c>
      <c r="M28" s="318">
        <v>1</v>
      </c>
      <c r="N28" s="318">
        <v>2</v>
      </c>
      <c r="O28" s="318"/>
      <c r="P28" s="42" t="s">
        <v>19</v>
      </c>
      <c r="Q28" s="319">
        <v>5</v>
      </c>
      <c r="R28" s="317"/>
      <c r="S28" s="318"/>
      <c r="T28" s="318"/>
      <c r="U28" s="318"/>
      <c r="V28" s="42"/>
      <c r="W28" s="319"/>
      <c r="X28" s="318"/>
      <c r="Y28" s="318"/>
      <c r="Z28" s="318"/>
      <c r="AA28" s="318"/>
      <c r="AB28" s="42"/>
      <c r="AC28" s="319"/>
      <c r="AD28" s="136"/>
      <c r="AE28" s="137"/>
      <c r="AF28" s="137"/>
      <c r="AG28" s="137"/>
      <c r="AH28" s="42"/>
      <c r="AI28" s="206"/>
      <c r="AJ28" s="137"/>
      <c r="AK28" s="137"/>
      <c r="AL28" s="137"/>
      <c r="AM28" s="137"/>
      <c r="AN28" s="42"/>
      <c r="AO28" s="206"/>
      <c r="AP28" s="136"/>
      <c r="AQ28" s="137"/>
      <c r="AR28" s="137"/>
      <c r="AS28" s="137"/>
      <c r="AT28" s="42"/>
      <c r="AU28" s="235"/>
      <c r="AV28" s="43"/>
    </row>
    <row r="29" spans="1:47" s="43" customFormat="1" ht="14.25" customHeight="1">
      <c r="A29" s="60">
        <v>4</v>
      </c>
      <c r="B29" s="38" t="s">
        <v>28</v>
      </c>
      <c r="C29" s="39">
        <f t="shared" si="6"/>
        <v>0</v>
      </c>
      <c r="D29" s="54">
        <f t="shared" si="7"/>
        <v>6</v>
      </c>
      <c r="E29" s="174">
        <f t="shared" si="8"/>
        <v>90</v>
      </c>
      <c r="F29" s="317"/>
      <c r="G29" s="318"/>
      <c r="H29" s="318"/>
      <c r="I29" s="318"/>
      <c r="J29" s="42"/>
      <c r="K29" s="319"/>
      <c r="L29" s="318">
        <v>2</v>
      </c>
      <c r="M29" s="318"/>
      <c r="N29" s="318">
        <v>1</v>
      </c>
      <c r="O29" s="318"/>
      <c r="P29" s="42"/>
      <c r="Q29" s="319">
        <v>3</v>
      </c>
      <c r="R29" s="317">
        <v>1</v>
      </c>
      <c r="S29" s="318"/>
      <c r="T29" s="318">
        <v>1</v>
      </c>
      <c r="U29" s="318">
        <v>1</v>
      </c>
      <c r="V29" s="42"/>
      <c r="W29" s="319">
        <v>3</v>
      </c>
      <c r="X29" s="318"/>
      <c r="Y29" s="318"/>
      <c r="Z29" s="318"/>
      <c r="AA29" s="318"/>
      <c r="AB29" s="42"/>
      <c r="AC29" s="319"/>
      <c r="AD29" s="136"/>
      <c r="AE29" s="137"/>
      <c r="AF29" s="137"/>
      <c r="AG29" s="137"/>
      <c r="AH29" s="42"/>
      <c r="AI29" s="206"/>
      <c r="AJ29" s="137"/>
      <c r="AK29" s="137"/>
      <c r="AL29" s="137"/>
      <c r="AM29" s="137"/>
      <c r="AN29" s="42"/>
      <c r="AO29" s="206"/>
      <c r="AP29" s="136"/>
      <c r="AQ29" s="137"/>
      <c r="AR29" s="137"/>
      <c r="AS29" s="137"/>
      <c r="AT29" s="42"/>
      <c r="AU29" s="235"/>
    </row>
    <row r="30" spans="1:47" s="43" customFormat="1" ht="14.25" customHeight="1">
      <c r="A30" s="60">
        <v>5</v>
      </c>
      <c r="B30" s="139" t="s">
        <v>27</v>
      </c>
      <c r="C30" s="61">
        <f t="shared" si="6"/>
        <v>0</v>
      </c>
      <c r="D30" s="54">
        <f t="shared" si="7"/>
        <v>3</v>
      </c>
      <c r="E30" s="174">
        <f t="shared" si="8"/>
        <v>45</v>
      </c>
      <c r="F30" s="320"/>
      <c r="G30" s="315"/>
      <c r="H30" s="315"/>
      <c r="I30" s="315"/>
      <c r="J30" s="64"/>
      <c r="K30" s="316"/>
      <c r="L30" s="315"/>
      <c r="M30" s="315"/>
      <c r="N30" s="315"/>
      <c r="O30" s="315"/>
      <c r="P30" s="64"/>
      <c r="Q30" s="316"/>
      <c r="R30" s="320"/>
      <c r="S30" s="315"/>
      <c r="T30" s="315"/>
      <c r="U30" s="315"/>
      <c r="V30" s="64"/>
      <c r="W30" s="316"/>
      <c r="X30" s="315">
        <v>2</v>
      </c>
      <c r="Y30" s="315"/>
      <c r="Z30" s="315">
        <v>1</v>
      </c>
      <c r="AA30" s="315"/>
      <c r="AB30" s="64"/>
      <c r="AC30" s="316">
        <v>3</v>
      </c>
      <c r="AD30" s="65"/>
      <c r="AE30" s="66"/>
      <c r="AF30" s="66"/>
      <c r="AG30" s="66"/>
      <c r="AH30" s="64"/>
      <c r="AI30" s="176"/>
      <c r="AJ30" s="66"/>
      <c r="AK30" s="66"/>
      <c r="AL30" s="66"/>
      <c r="AM30" s="66"/>
      <c r="AN30" s="64"/>
      <c r="AO30" s="176"/>
      <c r="AP30" s="65"/>
      <c r="AQ30" s="66"/>
      <c r="AR30" s="66"/>
      <c r="AS30" s="66"/>
      <c r="AT30" s="64"/>
      <c r="AU30" s="236"/>
    </row>
    <row r="31" spans="1:48" s="67" customFormat="1" ht="14.25" customHeight="1">
      <c r="A31" s="37">
        <v>6</v>
      </c>
      <c r="B31" s="38" t="s">
        <v>29</v>
      </c>
      <c r="C31" s="39">
        <f t="shared" si="6"/>
        <v>0</v>
      </c>
      <c r="D31" s="54">
        <f t="shared" si="7"/>
        <v>2</v>
      </c>
      <c r="E31" s="174">
        <f t="shared" si="8"/>
        <v>30</v>
      </c>
      <c r="F31" s="317"/>
      <c r="G31" s="318"/>
      <c r="H31" s="318"/>
      <c r="I31" s="318"/>
      <c r="J31" s="42"/>
      <c r="K31" s="319"/>
      <c r="L31" s="318"/>
      <c r="M31" s="318"/>
      <c r="N31" s="318"/>
      <c r="O31" s="318"/>
      <c r="P31" s="42"/>
      <c r="Q31" s="319"/>
      <c r="R31" s="317"/>
      <c r="S31" s="318"/>
      <c r="T31" s="318"/>
      <c r="U31" s="318"/>
      <c r="V31" s="42"/>
      <c r="W31" s="319"/>
      <c r="X31" s="318">
        <v>1</v>
      </c>
      <c r="Y31" s="318"/>
      <c r="Z31" s="318">
        <v>1</v>
      </c>
      <c r="AA31" s="318"/>
      <c r="AB31" s="42"/>
      <c r="AC31" s="319">
        <v>2</v>
      </c>
      <c r="AD31" s="136"/>
      <c r="AE31" s="137"/>
      <c r="AF31" s="137"/>
      <c r="AG31" s="137"/>
      <c r="AH31" s="42"/>
      <c r="AI31" s="206"/>
      <c r="AJ31" s="137"/>
      <c r="AK31" s="137"/>
      <c r="AL31" s="137"/>
      <c r="AM31" s="137"/>
      <c r="AN31" s="42"/>
      <c r="AO31" s="206"/>
      <c r="AP31" s="136"/>
      <c r="AQ31" s="137"/>
      <c r="AR31" s="137"/>
      <c r="AS31" s="137"/>
      <c r="AT31" s="42"/>
      <c r="AU31" s="235"/>
      <c r="AV31" s="43"/>
    </row>
    <row r="32" spans="1:48" s="148" customFormat="1" ht="14.25" customHeight="1">
      <c r="A32" s="60">
        <v>7</v>
      </c>
      <c r="B32" s="38" t="s">
        <v>26</v>
      </c>
      <c r="C32" s="39">
        <f t="shared" si="6"/>
        <v>1</v>
      </c>
      <c r="D32" s="54">
        <f t="shared" si="7"/>
        <v>5</v>
      </c>
      <c r="E32" s="174">
        <f t="shared" si="8"/>
        <v>60</v>
      </c>
      <c r="F32" s="317"/>
      <c r="G32" s="318"/>
      <c r="H32" s="318"/>
      <c r="I32" s="318"/>
      <c r="J32" s="42"/>
      <c r="K32" s="319"/>
      <c r="L32" s="318"/>
      <c r="M32" s="318"/>
      <c r="N32" s="318"/>
      <c r="O32" s="318"/>
      <c r="P32" s="42"/>
      <c r="Q32" s="319"/>
      <c r="R32" s="317"/>
      <c r="S32" s="318"/>
      <c r="T32" s="318"/>
      <c r="U32" s="318"/>
      <c r="V32" s="42"/>
      <c r="W32" s="319"/>
      <c r="X32" s="318"/>
      <c r="Y32" s="318"/>
      <c r="Z32" s="318"/>
      <c r="AA32" s="318"/>
      <c r="AB32" s="42"/>
      <c r="AC32" s="319"/>
      <c r="AD32" s="136">
        <v>2</v>
      </c>
      <c r="AE32" s="137"/>
      <c r="AF32" s="137">
        <v>1</v>
      </c>
      <c r="AG32" s="137">
        <v>1</v>
      </c>
      <c r="AH32" s="42" t="s">
        <v>19</v>
      </c>
      <c r="AI32" s="206">
        <v>5</v>
      </c>
      <c r="AJ32" s="137"/>
      <c r="AK32" s="137"/>
      <c r="AL32" s="137"/>
      <c r="AM32" s="137"/>
      <c r="AN32" s="42"/>
      <c r="AO32" s="206"/>
      <c r="AP32" s="136"/>
      <c r="AQ32" s="137"/>
      <c r="AR32" s="137"/>
      <c r="AS32" s="137"/>
      <c r="AT32" s="42"/>
      <c r="AU32" s="235"/>
      <c r="AV32" s="43"/>
    </row>
    <row r="33" spans="1:47" s="43" customFormat="1" ht="21" customHeight="1">
      <c r="A33" s="60">
        <v>8</v>
      </c>
      <c r="B33" s="140" t="s">
        <v>41</v>
      </c>
      <c r="C33" s="141">
        <f t="shared" si="6"/>
        <v>1</v>
      </c>
      <c r="D33" s="54">
        <f t="shared" si="7"/>
        <v>5</v>
      </c>
      <c r="E33" s="174">
        <f t="shared" si="8"/>
        <v>60</v>
      </c>
      <c r="F33" s="334"/>
      <c r="G33" s="335"/>
      <c r="H33" s="335"/>
      <c r="I33" s="335"/>
      <c r="J33" s="144"/>
      <c r="K33" s="336"/>
      <c r="L33" s="335"/>
      <c r="M33" s="335"/>
      <c r="N33" s="335"/>
      <c r="O33" s="335"/>
      <c r="P33" s="144"/>
      <c r="Q33" s="336"/>
      <c r="R33" s="334">
        <v>3</v>
      </c>
      <c r="S33" s="335">
        <v>1</v>
      </c>
      <c r="T33" s="335"/>
      <c r="U33" s="335"/>
      <c r="V33" s="144" t="s">
        <v>19</v>
      </c>
      <c r="W33" s="336">
        <v>5</v>
      </c>
      <c r="X33" s="335"/>
      <c r="Y33" s="335"/>
      <c r="Z33" s="335"/>
      <c r="AA33" s="335"/>
      <c r="AB33" s="144"/>
      <c r="AC33" s="336"/>
      <c r="AD33" s="145"/>
      <c r="AE33" s="146"/>
      <c r="AF33" s="146"/>
      <c r="AG33" s="146"/>
      <c r="AH33" s="144"/>
      <c r="AI33" s="210"/>
      <c r="AJ33" s="146"/>
      <c r="AK33" s="146"/>
      <c r="AL33" s="146"/>
      <c r="AM33" s="146"/>
      <c r="AN33" s="144"/>
      <c r="AO33" s="210"/>
      <c r="AP33" s="145"/>
      <c r="AQ33" s="146"/>
      <c r="AR33" s="146"/>
      <c r="AS33" s="146"/>
      <c r="AT33" s="144"/>
      <c r="AU33" s="345"/>
    </row>
    <row r="34" spans="1:47" s="43" customFormat="1" ht="14.25" customHeight="1">
      <c r="A34" s="37">
        <v>9</v>
      </c>
      <c r="B34" s="138" t="s">
        <v>57</v>
      </c>
      <c r="C34" s="39">
        <f t="shared" si="6"/>
        <v>1</v>
      </c>
      <c r="D34" s="54">
        <f t="shared" si="7"/>
        <v>5</v>
      </c>
      <c r="E34" s="174">
        <f t="shared" si="8"/>
        <v>60</v>
      </c>
      <c r="F34" s="317"/>
      <c r="G34" s="318"/>
      <c r="H34" s="318"/>
      <c r="I34" s="318"/>
      <c r="J34" s="42"/>
      <c r="K34" s="319"/>
      <c r="L34" s="318"/>
      <c r="M34" s="318"/>
      <c r="N34" s="318"/>
      <c r="O34" s="318"/>
      <c r="P34" s="42"/>
      <c r="Q34" s="319"/>
      <c r="R34" s="317">
        <v>2</v>
      </c>
      <c r="S34" s="318">
        <v>1</v>
      </c>
      <c r="T34" s="318">
        <v>1</v>
      </c>
      <c r="U34" s="318"/>
      <c r="V34" s="42" t="s">
        <v>19</v>
      </c>
      <c r="W34" s="319">
        <v>5</v>
      </c>
      <c r="X34" s="318"/>
      <c r="Y34" s="318"/>
      <c r="Z34" s="318"/>
      <c r="AA34" s="318"/>
      <c r="AB34" s="42"/>
      <c r="AC34" s="319"/>
      <c r="AD34" s="136"/>
      <c r="AE34" s="137"/>
      <c r="AF34" s="137"/>
      <c r="AG34" s="137"/>
      <c r="AH34" s="42"/>
      <c r="AI34" s="206"/>
      <c r="AJ34" s="137"/>
      <c r="AK34" s="137"/>
      <c r="AL34" s="137"/>
      <c r="AM34" s="137"/>
      <c r="AN34" s="42"/>
      <c r="AO34" s="206"/>
      <c r="AP34" s="136"/>
      <c r="AQ34" s="137"/>
      <c r="AR34" s="137"/>
      <c r="AS34" s="137"/>
      <c r="AT34" s="42"/>
      <c r="AU34" s="235"/>
    </row>
    <row r="35" spans="1:47" s="43" customFormat="1" ht="14.25" customHeight="1">
      <c r="A35" s="60">
        <v>10</v>
      </c>
      <c r="B35" s="138" t="s">
        <v>58</v>
      </c>
      <c r="C35" s="39">
        <f t="shared" si="6"/>
        <v>0</v>
      </c>
      <c r="D35" s="54">
        <f t="shared" si="7"/>
        <v>3</v>
      </c>
      <c r="E35" s="174">
        <f t="shared" si="8"/>
        <v>45</v>
      </c>
      <c r="F35" s="317"/>
      <c r="G35" s="318"/>
      <c r="H35" s="318"/>
      <c r="I35" s="318"/>
      <c r="J35" s="42"/>
      <c r="K35" s="319"/>
      <c r="L35" s="318"/>
      <c r="M35" s="318"/>
      <c r="N35" s="318"/>
      <c r="O35" s="318"/>
      <c r="P35" s="42"/>
      <c r="Q35" s="319"/>
      <c r="R35" s="317"/>
      <c r="S35" s="318"/>
      <c r="T35" s="318"/>
      <c r="U35" s="318"/>
      <c r="V35" s="42"/>
      <c r="W35" s="319"/>
      <c r="X35" s="318">
        <v>2</v>
      </c>
      <c r="Y35" s="318"/>
      <c r="Z35" s="318">
        <v>1</v>
      </c>
      <c r="AA35" s="318"/>
      <c r="AB35" s="42"/>
      <c r="AC35" s="319">
        <v>3</v>
      </c>
      <c r="AD35" s="136"/>
      <c r="AE35" s="137"/>
      <c r="AF35" s="137"/>
      <c r="AG35" s="137"/>
      <c r="AH35" s="42"/>
      <c r="AI35" s="206"/>
      <c r="AJ35" s="137"/>
      <c r="AK35" s="137"/>
      <c r="AL35" s="137"/>
      <c r="AM35" s="137"/>
      <c r="AN35" s="42"/>
      <c r="AO35" s="206"/>
      <c r="AP35" s="136"/>
      <c r="AQ35" s="137"/>
      <c r="AR35" s="137"/>
      <c r="AS35" s="137"/>
      <c r="AT35" s="42"/>
      <c r="AU35" s="235"/>
    </row>
    <row r="36" spans="1:47" s="43" customFormat="1" ht="14.25" customHeight="1">
      <c r="A36" s="60">
        <v>11</v>
      </c>
      <c r="B36" s="138" t="s">
        <v>66</v>
      </c>
      <c r="C36" s="39">
        <f t="shared" si="6"/>
        <v>1</v>
      </c>
      <c r="D36" s="54">
        <f t="shared" si="7"/>
        <v>4</v>
      </c>
      <c r="E36" s="174">
        <f t="shared" si="8"/>
        <v>45</v>
      </c>
      <c r="F36" s="317"/>
      <c r="G36" s="318"/>
      <c r="H36" s="318"/>
      <c r="I36" s="318"/>
      <c r="J36" s="42"/>
      <c r="K36" s="319"/>
      <c r="L36" s="318"/>
      <c r="M36" s="318"/>
      <c r="N36" s="318"/>
      <c r="O36" s="318"/>
      <c r="P36" s="42"/>
      <c r="Q36" s="319"/>
      <c r="R36" s="317"/>
      <c r="S36" s="318"/>
      <c r="T36" s="318"/>
      <c r="U36" s="318"/>
      <c r="V36" s="42"/>
      <c r="W36" s="319"/>
      <c r="X36" s="318"/>
      <c r="Y36" s="318"/>
      <c r="Z36" s="318"/>
      <c r="AA36" s="318"/>
      <c r="AB36" s="42"/>
      <c r="AC36" s="319"/>
      <c r="AD36" s="136">
        <v>2</v>
      </c>
      <c r="AE36" s="137"/>
      <c r="AF36" s="137">
        <v>1</v>
      </c>
      <c r="AG36" s="137"/>
      <c r="AH36" s="42" t="s">
        <v>19</v>
      </c>
      <c r="AI36" s="206">
        <v>4</v>
      </c>
      <c r="AJ36" s="137"/>
      <c r="AK36" s="137"/>
      <c r="AL36" s="137"/>
      <c r="AM36" s="137"/>
      <c r="AN36" s="42"/>
      <c r="AO36" s="206"/>
      <c r="AP36" s="136"/>
      <c r="AQ36" s="137"/>
      <c r="AR36" s="137"/>
      <c r="AS36" s="137"/>
      <c r="AT36" s="42"/>
      <c r="AU36" s="235"/>
    </row>
    <row r="37" spans="1:47" s="43" customFormat="1" ht="15.75" customHeight="1">
      <c r="A37" s="37">
        <v>12</v>
      </c>
      <c r="B37" s="139" t="s">
        <v>67</v>
      </c>
      <c r="C37" s="61">
        <f t="shared" si="6"/>
        <v>0</v>
      </c>
      <c r="D37" s="54">
        <f t="shared" si="7"/>
        <v>4</v>
      </c>
      <c r="E37" s="174">
        <f t="shared" si="8"/>
        <v>60</v>
      </c>
      <c r="F37" s="320"/>
      <c r="G37" s="315"/>
      <c r="H37" s="315"/>
      <c r="I37" s="315"/>
      <c r="J37" s="64"/>
      <c r="K37" s="316"/>
      <c r="L37" s="315"/>
      <c r="M37" s="315"/>
      <c r="N37" s="315"/>
      <c r="O37" s="315"/>
      <c r="P37" s="64"/>
      <c r="Q37" s="316"/>
      <c r="R37" s="320">
        <v>1</v>
      </c>
      <c r="S37" s="315"/>
      <c r="T37" s="315">
        <v>1</v>
      </c>
      <c r="U37" s="315"/>
      <c r="V37" s="64"/>
      <c r="W37" s="316">
        <v>2</v>
      </c>
      <c r="X37" s="315">
        <v>1</v>
      </c>
      <c r="Y37" s="315"/>
      <c r="Z37" s="315">
        <v>1</v>
      </c>
      <c r="AA37" s="315"/>
      <c r="AB37" s="64"/>
      <c r="AC37" s="316">
        <v>2</v>
      </c>
      <c r="AD37" s="65"/>
      <c r="AE37" s="66"/>
      <c r="AF37" s="66"/>
      <c r="AG37" s="66"/>
      <c r="AH37" s="64"/>
      <c r="AI37" s="206"/>
      <c r="AJ37" s="66"/>
      <c r="AK37" s="66"/>
      <c r="AL37" s="66"/>
      <c r="AM37" s="66"/>
      <c r="AN37" s="64"/>
      <c r="AO37" s="176"/>
      <c r="AP37" s="65"/>
      <c r="AQ37" s="66"/>
      <c r="AR37" s="66"/>
      <c r="AS37" s="66"/>
      <c r="AT37" s="64"/>
      <c r="AU37" s="236"/>
    </row>
    <row r="38" spans="1:47" s="49" customFormat="1" ht="22.5" customHeight="1">
      <c r="A38" s="60">
        <v>13</v>
      </c>
      <c r="B38" s="138" t="s">
        <v>43</v>
      </c>
      <c r="C38" s="53">
        <f t="shared" si="6"/>
        <v>0</v>
      </c>
      <c r="D38" s="54">
        <f t="shared" si="7"/>
        <v>3</v>
      </c>
      <c r="E38" s="174">
        <f t="shared" si="8"/>
        <v>45</v>
      </c>
      <c r="F38" s="51"/>
      <c r="G38" s="157"/>
      <c r="H38" s="157"/>
      <c r="I38" s="157"/>
      <c r="J38" s="57"/>
      <c r="K38" s="329"/>
      <c r="L38" s="157"/>
      <c r="M38" s="157"/>
      <c r="N38" s="157"/>
      <c r="O38" s="157"/>
      <c r="P38" s="57"/>
      <c r="Q38" s="329"/>
      <c r="R38" s="51"/>
      <c r="S38" s="157"/>
      <c r="T38" s="157"/>
      <c r="U38" s="157"/>
      <c r="V38" s="57"/>
      <c r="W38" s="329"/>
      <c r="X38" s="157"/>
      <c r="Y38" s="358"/>
      <c r="Z38" s="358"/>
      <c r="AA38" s="157"/>
      <c r="AB38" s="57"/>
      <c r="AC38" s="329"/>
      <c r="AD38" s="58">
        <v>2</v>
      </c>
      <c r="AE38" s="156"/>
      <c r="AF38" s="156">
        <v>0.5</v>
      </c>
      <c r="AG38" s="156">
        <v>0.5</v>
      </c>
      <c r="AH38" s="57"/>
      <c r="AI38" s="206">
        <v>3</v>
      </c>
      <c r="AJ38" s="59"/>
      <c r="AK38" s="59"/>
      <c r="AL38" s="59"/>
      <c r="AM38" s="59"/>
      <c r="AN38" s="57"/>
      <c r="AO38" s="204"/>
      <c r="AP38" s="58"/>
      <c r="AQ38" s="59"/>
      <c r="AR38" s="59"/>
      <c r="AS38" s="59"/>
      <c r="AT38" s="57"/>
      <c r="AU38" s="233"/>
    </row>
    <row r="39" spans="1:47" s="49" customFormat="1" ht="22.5" customHeight="1">
      <c r="A39" s="60">
        <v>14</v>
      </c>
      <c r="B39" s="138" t="s">
        <v>50</v>
      </c>
      <c r="C39" s="53">
        <f t="shared" si="6"/>
        <v>0</v>
      </c>
      <c r="D39" s="54">
        <f t="shared" si="7"/>
        <v>3</v>
      </c>
      <c r="E39" s="174">
        <f t="shared" si="8"/>
        <v>45</v>
      </c>
      <c r="F39" s="51"/>
      <c r="G39" s="157"/>
      <c r="H39" s="157"/>
      <c r="I39" s="157"/>
      <c r="J39" s="57"/>
      <c r="K39" s="329"/>
      <c r="L39" s="157"/>
      <c r="M39" s="157"/>
      <c r="N39" s="157"/>
      <c r="O39" s="157"/>
      <c r="P39" s="57"/>
      <c r="Q39" s="329"/>
      <c r="R39" s="51"/>
      <c r="S39" s="157"/>
      <c r="T39" s="157"/>
      <c r="U39" s="157"/>
      <c r="V39" s="57"/>
      <c r="W39" s="329"/>
      <c r="X39" s="157"/>
      <c r="Y39" s="358"/>
      <c r="Z39" s="358"/>
      <c r="AA39" s="157"/>
      <c r="AB39" s="57"/>
      <c r="AC39" s="329"/>
      <c r="AD39" s="58"/>
      <c r="AE39" s="156"/>
      <c r="AF39" s="156"/>
      <c r="AG39" s="156"/>
      <c r="AH39" s="57"/>
      <c r="AI39" s="204"/>
      <c r="AJ39" s="59">
        <v>1</v>
      </c>
      <c r="AK39" s="59"/>
      <c r="AL39" s="59">
        <v>2</v>
      </c>
      <c r="AM39" s="59"/>
      <c r="AN39" s="57"/>
      <c r="AO39" s="204">
        <v>3</v>
      </c>
      <c r="AP39" s="58"/>
      <c r="AQ39" s="59"/>
      <c r="AR39" s="59"/>
      <c r="AS39" s="59"/>
      <c r="AT39" s="57"/>
      <c r="AU39" s="233"/>
    </row>
    <row r="40" spans="1:48" s="133" customFormat="1" ht="17.25" customHeight="1">
      <c r="A40" s="37">
        <v>15</v>
      </c>
      <c r="B40" s="138" t="s">
        <v>48</v>
      </c>
      <c r="C40" s="53">
        <f t="shared" si="6"/>
        <v>1</v>
      </c>
      <c r="D40" s="54">
        <f t="shared" si="7"/>
        <v>5</v>
      </c>
      <c r="E40" s="174">
        <f t="shared" si="8"/>
        <v>60</v>
      </c>
      <c r="F40" s="51"/>
      <c r="G40" s="157"/>
      <c r="H40" s="157"/>
      <c r="I40" s="157"/>
      <c r="J40" s="57"/>
      <c r="K40" s="329"/>
      <c r="L40" s="157"/>
      <c r="M40" s="157"/>
      <c r="N40" s="157"/>
      <c r="O40" s="157"/>
      <c r="P40" s="57"/>
      <c r="Q40" s="329"/>
      <c r="R40" s="51"/>
      <c r="S40" s="157"/>
      <c r="T40" s="157"/>
      <c r="U40" s="157"/>
      <c r="V40" s="57"/>
      <c r="W40" s="329"/>
      <c r="X40" s="157"/>
      <c r="Y40" s="157"/>
      <c r="Z40" s="157"/>
      <c r="AA40" s="157"/>
      <c r="AB40" s="57"/>
      <c r="AC40" s="329"/>
      <c r="AD40" s="58">
        <v>2</v>
      </c>
      <c r="AE40" s="59">
        <v>1</v>
      </c>
      <c r="AF40" s="59"/>
      <c r="AG40" s="59">
        <v>1</v>
      </c>
      <c r="AH40" s="57" t="s">
        <v>19</v>
      </c>
      <c r="AI40" s="204">
        <v>5</v>
      </c>
      <c r="AJ40" s="59"/>
      <c r="AK40" s="59"/>
      <c r="AL40" s="59"/>
      <c r="AM40" s="59"/>
      <c r="AN40" s="57"/>
      <c r="AO40" s="204"/>
      <c r="AP40" s="58"/>
      <c r="AQ40" s="59"/>
      <c r="AR40" s="59"/>
      <c r="AS40" s="59"/>
      <c r="AT40" s="57"/>
      <c r="AU40" s="233"/>
      <c r="AV40" s="49"/>
    </row>
    <row r="41" spans="1:48" s="133" customFormat="1" ht="16.5" customHeight="1">
      <c r="A41" s="60">
        <v>16</v>
      </c>
      <c r="B41" s="138" t="s">
        <v>46</v>
      </c>
      <c r="C41" s="53">
        <f t="shared" si="6"/>
        <v>1</v>
      </c>
      <c r="D41" s="54">
        <f t="shared" si="7"/>
        <v>4</v>
      </c>
      <c r="E41" s="174">
        <f t="shared" si="8"/>
        <v>45</v>
      </c>
      <c r="F41" s="51"/>
      <c r="G41" s="157"/>
      <c r="H41" s="157"/>
      <c r="I41" s="157"/>
      <c r="J41" s="57"/>
      <c r="K41" s="329"/>
      <c r="L41" s="157"/>
      <c r="M41" s="157"/>
      <c r="N41" s="157"/>
      <c r="O41" s="157"/>
      <c r="P41" s="57"/>
      <c r="Q41" s="329"/>
      <c r="R41" s="51"/>
      <c r="S41" s="157"/>
      <c r="T41" s="157"/>
      <c r="U41" s="157"/>
      <c r="V41" s="57"/>
      <c r="W41" s="329"/>
      <c r="X41" s="157"/>
      <c r="Y41" s="157"/>
      <c r="Z41" s="157"/>
      <c r="AA41" s="157"/>
      <c r="AB41" s="57"/>
      <c r="AC41" s="329"/>
      <c r="AD41" s="58"/>
      <c r="AE41" s="59"/>
      <c r="AF41" s="59"/>
      <c r="AG41" s="59"/>
      <c r="AH41" s="57"/>
      <c r="AI41" s="204"/>
      <c r="AJ41" s="59">
        <v>2</v>
      </c>
      <c r="AK41" s="59"/>
      <c r="AL41" s="59">
        <v>1</v>
      </c>
      <c r="AM41" s="59"/>
      <c r="AN41" s="57" t="s">
        <v>19</v>
      </c>
      <c r="AO41" s="204">
        <v>4</v>
      </c>
      <c r="AP41" s="58"/>
      <c r="AQ41" s="59"/>
      <c r="AR41" s="59"/>
      <c r="AS41" s="59"/>
      <c r="AT41" s="57"/>
      <c r="AU41" s="233"/>
      <c r="AV41" s="49"/>
    </row>
    <row r="42" spans="1:48" s="67" customFormat="1" ht="13.5" customHeight="1">
      <c r="A42" s="60">
        <v>17</v>
      </c>
      <c r="B42" s="158" t="s">
        <v>47</v>
      </c>
      <c r="C42" s="61">
        <f t="shared" si="6"/>
        <v>0</v>
      </c>
      <c r="D42" s="54">
        <f t="shared" si="7"/>
        <v>4</v>
      </c>
      <c r="E42" s="174">
        <f t="shared" si="8"/>
        <v>60</v>
      </c>
      <c r="F42" s="320"/>
      <c r="G42" s="315"/>
      <c r="H42" s="315"/>
      <c r="I42" s="315"/>
      <c r="J42" s="64"/>
      <c r="K42" s="316"/>
      <c r="L42" s="315"/>
      <c r="M42" s="315"/>
      <c r="N42" s="315"/>
      <c r="O42" s="315"/>
      <c r="P42" s="64"/>
      <c r="Q42" s="316"/>
      <c r="R42" s="320"/>
      <c r="S42" s="315"/>
      <c r="T42" s="315"/>
      <c r="U42" s="315"/>
      <c r="V42" s="64"/>
      <c r="W42" s="316"/>
      <c r="X42" s="315"/>
      <c r="Y42" s="315"/>
      <c r="Z42" s="315"/>
      <c r="AA42" s="315"/>
      <c r="AB42" s="64"/>
      <c r="AC42" s="316"/>
      <c r="AD42" s="65"/>
      <c r="AE42" s="66"/>
      <c r="AF42" s="66"/>
      <c r="AG42" s="66"/>
      <c r="AH42" s="64"/>
      <c r="AI42" s="176"/>
      <c r="AJ42" s="66">
        <v>2</v>
      </c>
      <c r="AK42" s="66"/>
      <c r="AL42" s="66">
        <v>1</v>
      </c>
      <c r="AM42" s="66">
        <v>1</v>
      </c>
      <c r="AN42" s="64"/>
      <c r="AO42" s="204">
        <v>4</v>
      </c>
      <c r="AP42" s="65"/>
      <c r="AQ42" s="66"/>
      <c r="AR42" s="66"/>
      <c r="AS42" s="66"/>
      <c r="AT42" s="64"/>
      <c r="AU42" s="236"/>
      <c r="AV42" s="43"/>
    </row>
    <row r="43" spans="1:47" s="80" customFormat="1" ht="21" customHeight="1">
      <c r="A43" s="37">
        <v>18</v>
      </c>
      <c r="B43" s="159" t="s">
        <v>38</v>
      </c>
      <c r="C43" s="99">
        <f t="shared" si="6"/>
        <v>1</v>
      </c>
      <c r="D43" s="54">
        <f t="shared" si="7"/>
        <v>5</v>
      </c>
      <c r="E43" s="174">
        <f t="shared" si="8"/>
        <v>60</v>
      </c>
      <c r="F43" s="337"/>
      <c r="G43" s="338"/>
      <c r="H43" s="338"/>
      <c r="I43" s="338"/>
      <c r="J43" s="102"/>
      <c r="K43" s="316"/>
      <c r="L43" s="338"/>
      <c r="M43" s="338"/>
      <c r="N43" s="338"/>
      <c r="O43" s="338"/>
      <c r="P43" s="102"/>
      <c r="Q43" s="316"/>
      <c r="R43" s="337"/>
      <c r="S43" s="338"/>
      <c r="T43" s="338"/>
      <c r="U43" s="338"/>
      <c r="V43" s="102"/>
      <c r="W43" s="316"/>
      <c r="X43" s="338"/>
      <c r="Y43" s="338"/>
      <c r="Z43" s="338"/>
      <c r="AA43" s="338"/>
      <c r="AB43" s="102"/>
      <c r="AC43" s="316"/>
      <c r="AD43" s="160"/>
      <c r="AE43" s="161"/>
      <c r="AF43" s="161"/>
      <c r="AG43" s="161"/>
      <c r="AH43" s="102"/>
      <c r="AI43" s="176"/>
      <c r="AJ43" s="161">
        <v>2</v>
      </c>
      <c r="AK43" s="161"/>
      <c r="AL43" s="161">
        <v>1</v>
      </c>
      <c r="AM43" s="101">
        <v>1</v>
      </c>
      <c r="AN43" s="102" t="s">
        <v>19</v>
      </c>
      <c r="AO43" s="176">
        <v>5</v>
      </c>
      <c r="AP43" s="100"/>
      <c r="AQ43" s="101"/>
      <c r="AR43" s="101"/>
      <c r="AS43" s="101"/>
      <c r="AT43" s="102"/>
      <c r="AU43" s="236"/>
    </row>
    <row r="44" spans="1:48" s="133" customFormat="1" ht="25.5" customHeight="1">
      <c r="A44" s="60">
        <v>19</v>
      </c>
      <c r="B44" s="138" t="s">
        <v>31</v>
      </c>
      <c r="C44" s="53">
        <f t="shared" si="6"/>
        <v>0</v>
      </c>
      <c r="D44" s="54">
        <f t="shared" si="7"/>
        <v>5</v>
      </c>
      <c r="E44" s="174">
        <f t="shared" si="8"/>
        <v>75</v>
      </c>
      <c r="F44" s="51"/>
      <c r="G44" s="157"/>
      <c r="H44" s="157"/>
      <c r="I44" s="157"/>
      <c r="J44" s="57"/>
      <c r="K44" s="329"/>
      <c r="L44" s="157"/>
      <c r="M44" s="157"/>
      <c r="N44" s="157"/>
      <c r="O44" s="157"/>
      <c r="P44" s="57"/>
      <c r="Q44" s="329"/>
      <c r="R44" s="51"/>
      <c r="S44" s="157"/>
      <c r="T44" s="157"/>
      <c r="U44" s="157"/>
      <c r="V44" s="57"/>
      <c r="W44" s="329"/>
      <c r="X44" s="157"/>
      <c r="Y44" s="338"/>
      <c r="Z44" s="338">
        <v>3</v>
      </c>
      <c r="AA44" s="338"/>
      <c r="AB44" s="102"/>
      <c r="AC44" s="316">
        <v>3</v>
      </c>
      <c r="AD44" s="54"/>
      <c r="AE44" s="56"/>
      <c r="AF44" s="56">
        <v>2</v>
      </c>
      <c r="AG44" s="56"/>
      <c r="AH44" s="57"/>
      <c r="AI44" s="204">
        <v>2</v>
      </c>
      <c r="AJ44" s="59"/>
      <c r="AK44" s="59"/>
      <c r="AL44" s="59"/>
      <c r="AM44" s="59"/>
      <c r="AN44" s="57"/>
      <c r="AO44" s="204"/>
      <c r="AP44" s="58"/>
      <c r="AQ44" s="59"/>
      <c r="AR44" s="59"/>
      <c r="AS44" s="59"/>
      <c r="AT44" s="57"/>
      <c r="AU44" s="233"/>
      <c r="AV44" s="49"/>
    </row>
    <row r="45" spans="1:48" s="134" customFormat="1" ht="22.5" customHeight="1">
      <c r="A45" s="60">
        <v>20</v>
      </c>
      <c r="B45" s="138" t="s">
        <v>120</v>
      </c>
      <c r="C45" s="53">
        <f t="shared" si="6"/>
        <v>0</v>
      </c>
      <c r="D45" s="54">
        <f t="shared" si="7"/>
        <v>2</v>
      </c>
      <c r="E45" s="174">
        <f t="shared" si="8"/>
        <v>30</v>
      </c>
      <c r="F45" s="51"/>
      <c r="G45" s="157"/>
      <c r="H45" s="157"/>
      <c r="I45" s="157"/>
      <c r="J45" s="57"/>
      <c r="K45" s="329"/>
      <c r="L45" s="157"/>
      <c r="M45" s="157"/>
      <c r="N45" s="157"/>
      <c r="O45" s="157"/>
      <c r="P45" s="57"/>
      <c r="Q45" s="329"/>
      <c r="R45" s="51"/>
      <c r="S45" s="157"/>
      <c r="T45" s="157"/>
      <c r="U45" s="157"/>
      <c r="V45" s="57"/>
      <c r="W45" s="329"/>
      <c r="X45" s="157"/>
      <c r="Y45" s="157"/>
      <c r="Z45" s="157"/>
      <c r="AA45" s="157"/>
      <c r="AB45" s="57"/>
      <c r="AC45" s="329"/>
      <c r="AD45" s="54"/>
      <c r="AE45" s="56"/>
      <c r="AF45" s="56"/>
      <c r="AG45" s="56"/>
      <c r="AH45" s="57"/>
      <c r="AI45" s="204"/>
      <c r="AJ45" s="59">
        <v>1</v>
      </c>
      <c r="AK45" s="59">
        <v>1</v>
      </c>
      <c r="AL45" s="59"/>
      <c r="AM45" s="59"/>
      <c r="AN45" s="57"/>
      <c r="AO45" s="204">
        <v>2</v>
      </c>
      <c r="AP45" s="58"/>
      <c r="AQ45" s="59"/>
      <c r="AR45" s="59"/>
      <c r="AS45" s="59"/>
      <c r="AT45" s="57"/>
      <c r="AU45" s="233"/>
      <c r="AV45" s="49"/>
    </row>
    <row r="46" spans="1:48" s="67" customFormat="1" ht="13.5" customHeight="1">
      <c r="A46" s="37">
        <v>21</v>
      </c>
      <c r="B46" s="158" t="s">
        <v>30</v>
      </c>
      <c r="C46" s="61">
        <f t="shared" si="6"/>
        <v>0</v>
      </c>
      <c r="D46" s="54">
        <f t="shared" si="7"/>
        <v>2</v>
      </c>
      <c r="E46" s="174">
        <f t="shared" si="8"/>
        <v>30</v>
      </c>
      <c r="F46" s="320"/>
      <c r="G46" s="315"/>
      <c r="H46" s="315"/>
      <c r="I46" s="315"/>
      <c r="J46" s="64"/>
      <c r="K46" s="316"/>
      <c r="L46" s="315"/>
      <c r="M46" s="315"/>
      <c r="N46" s="315"/>
      <c r="O46" s="315"/>
      <c r="P46" s="64"/>
      <c r="Q46" s="316"/>
      <c r="R46" s="320"/>
      <c r="S46" s="315"/>
      <c r="T46" s="315"/>
      <c r="U46" s="315"/>
      <c r="V46" s="64"/>
      <c r="W46" s="316"/>
      <c r="X46" s="315"/>
      <c r="Y46" s="315"/>
      <c r="Z46" s="315"/>
      <c r="AA46" s="315"/>
      <c r="AB46" s="64"/>
      <c r="AC46" s="316"/>
      <c r="AD46" s="65"/>
      <c r="AE46" s="66"/>
      <c r="AF46" s="66"/>
      <c r="AG46" s="66"/>
      <c r="AH46" s="64"/>
      <c r="AI46" s="176"/>
      <c r="AJ46" s="66"/>
      <c r="AK46" s="66"/>
      <c r="AL46" s="66"/>
      <c r="AM46" s="66"/>
      <c r="AN46" s="64"/>
      <c r="AO46" s="176"/>
      <c r="AP46" s="65">
        <v>1</v>
      </c>
      <c r="AQ46" s="66"/>
      <c r="AR46" s="66"/>
      <c r="AS46" s="66">
        <v>1</v>
      </c>
      <c r="AT46" s="64"/>
      <c r="AU46" s="236">
        <v>2</v>
      </c>
      <c r="AV46" s="43"/>
    </row>
    <row r="47" spans="1:47" s="43" customFormat="1" ht="13.5" customHeight="1">
      <c r="A47" s="60">
        <v>22</v>
      </c>
      <c r="B47" s="158" t="s">
        <v>49</v>
      </c>
      <c r="C47" s="61">
        <f t="shared" si="6"/>
        <v>0</v>
      </c>
      <c r="D47" s="54">
        <f t="shared" si="7"/>
        <v>2</v>
      </c>
      <c r="E47" s="174">
        <f t="shared" si="8"/>
        <v>30</v>
      </c>
      <c r="F47" s="320"/>
      <c r="G47" s="315"/>
      <c r="H47" s="315"/>
      <c r="I47" s="315"/>
      <c r="J47" s="64"/>
      <c r="K47" s="316"/>
      <c r="L47" s="315"/>
      <c r="M47" s="315"/>
      <c r="N47" s="315"/>
      <c r="O47" s="315"/>
      <c r="P47" s="64"/>
      <c r="Q47" s="316"/>
      <c r="R47" s="320"/>
      <c r="S47" s="315"/>
      <c r="T47" s="315"/>
      <c r="U47" s="315"/>
      <c r="V47" s="64"/>
      <c r="W47" s="316"/>
      <c r="X47" s="315"/>
      <c r="Y47" s="315"/>
      <c r="Z47" s="315"/>
      <c r="AA47" s="315"/>
      <c r="AB47" s="64"/>
      <c r="AC47" s="316"/>
      <c r="AD47" s="65"/>
      <c r="AE47" s="66"/>
      <c r="AF47" s="66"/>
      <c r="AG47" s="66"/>
      <c r="AH47" s="64"/>
      <c r="AI47" s="176"/>
      <c r="AJ47" s="66">
        <v>1</v>
      </c>
      <c r="AK47" s="66"/>
      <c r="AL47" s="66"/>
      <c r="AM47" s="66">
        <v>1</v>
      </c>
      <c r="AN47" s="64"/>
      <c r="AO47" s="176">
        <v>2</v>
      </c>
      <c r="AP47" s="65"/>
      <c r="AQ47" s="66"/>
      <c r="AR47" s="66"/>
      <c r="AS47" s="66"/>
      <c r="AT47" s="64"/>
      <c r="AU47" s="236"/>
    </row>
    <row r="48" spans="1:47" s="49" customFormat="1" ht="13.5" customHeight="1">
      <c r="A48" s="60">
        <v>23</v>
      </c>
      <c r="B48" s="171" t="s">
        <v>53</v>
      </c>
      <c r="C48" s="53">
        <f t="shared" si="6"/>
        <v>0</v>
      </c>
      <c r="D48" s="54">
        <f t="shared" si="7"/>
        <v>2</v>
      </c>
      <c r="E48" s="174">
        <f t="shared" si="8"/>
        <v>30</v>
      </c>
      <c r="F48" s="51"/>
      <c r="G48" s="157"/>
      <c r="H48" s="157"/>
      <c r="I48" s="157"/>
      <c r="J48" s="57"/>
      <c r="K48" s="329"/>
      <c r="L48" s="157"/>
      <c r="M48" s="157"/>
      <c r="N48" s="157"/>
      <c r="O48" s="157"/>
      <c r="P48" s="57"/>
      <c r="Q48" s="329"/>
      <c r="R48" s="51"/>
      <c r="S48" s="157"/>
      <c r="T48" s="157"/>
      <c r="U48" s="157"/>
      <c r="V48" s="57"/>
      <c r="W48" s="329"/>
      <c r="X48" s="157"/>
      <c r="Y48" s="157"/>
      <c r="Z48" s="157"/>
      <c r="AA48" s="157"/>
      <c r="AB48" s="57"/>
      <c r="AC48" s="329"/>
      <c r="AD48" s="54">
        <v>1</v>
      </c>
      <c r="AE48" s="56"/>
      <c r="AF48" s="56"/>
      <c r="AG48" s="56">
        <v>1</v>
      </c>
      <c r="AH48" s="57"/>
      <c r="AI48" s="204">
        <v>2</v>
      </c>
      <c r="AJ48" s="59"/>
      <c r="AK48" s="59"/>
      <c r="AL48" s="59"/>
      <c r="AM48" s="59"/>
      <c r="AN48" s="57"/>
      <c r="AO48" s="204"/>
      <c r="AP48" s="58"/>
      <c r="AQ48" s="59"/>
      <c r="AR48" s="59"/>
      <c r="AS48" s="59"/>
      <c r="AT48" s="57"/>
      <c r="AU48" s="233"/>
    </row>
    <row r="49" spans="1:48" s="134" customFormat="1" ht="13.5" customHeight="1">
      <c r="A49" s="37">
        <v>24</v>
      </c>
      <c r="B49" s="171" t="s">
        <v>121</v>
      </c>
      <c r="C49" s="53">
        <f t="shared" si="6"/>
        <v>0</v>
      </c>
      <c r="D49" s="54">
        <f t="shared" si="7"/>
        <v>3</v>
      </c>
      <c r="E49" s="174">
        <f t="shared" si="8"/>
        <v>30</v>
      </c>
      <c r="F49" s="51"/>
      <c r="G49" s="157"/>
      <c r="H49" s="157"/>
      <c r="I49" s="157"/>
      <c r="J49" s="57"/>
      <c r="K49" s="329"/>
      <c r="L49" s="157"/>
      <c r="M49" s="157"/>
      <c r="N49" s="157"/>
      <c r="O49" s="157"/>
      <c r="P49" s="57"/>
      <c r="Q49" s="329"/>
      <c r="R49" s="51"/>
      <c r="S49" s="157"/>
      <c r="T49" s="157"/>
      <c r="U49" s="157"/>
      <c r="V49" s="57"/>
      <c r="W49" s="329"/>
      <c r="X49" s="157"/>
      <c r="Y49" s="157"/>
      <c r="Z49" s="157"/>
      <c r="AA49" s="157"/>
      <c r="AB49" s="57"/>
      <c r="AC49" s="329"/>
      <c r="AD49" s="54"/>
      <c r="AE49" s="56"/>
      <c r="AF49" s="56"/>
      <c r="AG49" s="56"/>
      <c r="AH49" s="57"/>
      <c r="AI49" s="204"/>
      <c r="AJ49" s="59"/>
      <c r="AK49" s="59"/>
      <c r="AL49" s="59"/>
      <c r="AM49" s="59">
        <v>2</v>
      </c>
      <c r="AN49" s="57"/>
      <c r="AO49" s="204">
        <v>3</v>
      </c>
      <c r="AP49" s="58"/>
      <c r="AQ49" s="59"/>
      <c r="AR49" s="59"/>
      <c r="AS49" s="59"/>
      <c r="AT49" s="57"/>
      <c r="AU49" s="233"/>
      <c r="AV49" s="49"/>
    </row>
    <row r="50" spans="1:47" s="49" customFormat="1" ht="13.5" customHeight="1">
      <c r="A50" s="60">
        <v>25</v>
      </c>
      <c r="B50" s="171" t="s">
        <v>123</v>
      </c>
      <c r="C50" s="53">
        <f t="shared" si="6"/>
        <v>0</v>
      </c>
      <c r="D50" s="54">
        <f t="shared" si="7"/>
        <v>12</v>
      </c>
      <c r="E50" s="174">
        <f t="shared" si="8"/>
        <v>195</v>
      </c>
      <c r="F50" s="51"/>
      <c r="G50" s="157"/>
      <c r="H50" s="157"/>
      <c r="I50" s="157"/>
      <c r="J50" s="57"/>
      <c r="K50" s="329"/>
      <c r="L50" s="157"/>
      <c r="M50" s="157"/>
      <c r="N50" s="157"/>
      <c r="O50" s="157"/>
      <c r="P50" s="57"/>
      <c r="Q50" s="329"/>
      <c r="R50" s="51"/>
      <c r="S50" s="157"/>
      <c r="T50" s="157"/>
      <c r="U50" s="157"/>
      <c r="V50" s="57"/>
      <c r="W50" s="329"/>
      <c r="X50" s="157">
        <v>2</v>
      </c>
      <c r="Y50" s="157"/>
      <c r="Z50" s="157">
        <v>1</v>
      </c>
      <c r="AA50" s="157"/>
      <c r="AB50" s="57"/>
      <c r="AC50" s="329">
        <v>3</v>
      </c>
      <c r="AD50" s="54">
        <v>2</v>
      </c>
      <c r="AE50" s="56"/>
      <c r="AF50" s="56">
        <v>1</v>
      </c>
      <c r="AG50" s="56"/>
      <c r="AH50" s="57"/>
      <c r="AI50" s="204">
        <v>3</v>
      </c>
      <c r="AJ50" s="59">
        <v>2</v>
      </c>
      <c r="AK50" s="59"/>
      <c r="AL50" s="59">
        <v>3</v>
      </c>
      <c r="AM50" s="59"/>
      <c r="AN50" s="57"/>
      <c r="AO50" s="204">
        <v>4</v>
      </c>
      <c r="AP50" s="58">
        <v>2</v>
      </c>
      <c r="AQ50" s="59"/>
      <c r="AR50" s="59"/>
      <c r="AS50" s="59"/>
      <c r="AT50" s="57"/>
      <c r="AU50" s="233">
        <v>2</v>
      </c>
    </row>
    <row r="51" spans="1:47" s="49" customFormat="1" ht="13.5" customHeight="1">
      <c r="A51" s="60">
        <v>26</v>
      </c>
      <c r="B51" s="171" t="s">
        <v>105</v>
      </c>
      <c r="C51" s="53">
        <f t="shared" si="6"/>
        <v>0</v>
      </c>
      <c r="D51" s="54">
        <f t="shared" si="7"/>
        <v>8</v>
      </c>
      <c r="E51" s="174">
        <f t="shared" si="8"/>
        <v>0</v>
      </c>
      <c r="F51" s="51"/>
      <c r="G51" s="157"/>
      <c r="H51" s="157"/>
      <c r="I51" s="157"/>
      <c r="J51" s="57"/>
      <c r="K51" s="329"/>
      <c r="L51" s="157"/>
      <c r="M51" s="157"/>
      <c r="N51" s="157"/>
      <c r="O51" s="157"/>
      <c r="P51" s="57"/>
      <c r="Q51" s="329"/>
      <c r="R51" s="51"/>
      <c r="S51" s="157"/>
      <c r="T51" s="157"/>
      <c r="U51" s="157"/>
      <c r="V51" s="57"/>
      <c r="W51" s="329"/>
      <c r="X51" s="157"/>
      <c r="Y51" s="157"/>
      <c r="Z51" s="157"/>
      <c r="AA51" s="157"/>
      <c r="AB51" s="57"/>
      <c r="AC51" s="329"/>
      <c r="AD51" s="54"/>
      <c r="AE51" s="56"/>
      <c r="AF51" s="56"/>
      <c r="AG51" s="56"/>
      <c r="AH51" s="57"/>
      <c r="AI51" s="204"/>
      <c r="AJ51" s="59"/>
      <c r="AK51" s="59"/>
      <c r="AL51" s="59"/>
      <c r="AM51" s="59"/>
      <c r="AN51" s="57"/>
      <c r="AO51" s="204"/>
      <c r="AP51" s="51"/>
      <c r="AQ51" s="157"/>
      <c r="AR51" s="157"/>
      <c r="AS51" s="157"/>
      <c r="AT51" s="57"/>
      <c r="AU51" s="233">
        <v>8</v>
      </c>
    </row>
    <row r="52" spans="1:47" s="49" customFormat="1" ht="13.5" customHeight="1">
      <c r="A52" s="37">
        <v>27</v>
      </c>
      <c r="B52" s="132" t="s">
        <v>32</v>
      </c>
      <c r="C52" s="53">
        <f t="shared" si="6"/>
        <v>0</v>
      </c>
      <c r="D52" s="54">
        <f t="shared" si="7"/>
        <v>1</v>
      </c>
      <c r="E52" s="174">
        <f t="shared" si="8"/>
        <v>15</v>
      </c>
      <c r="F52" s="51"/>
      <c r="G52" s="157"/>
      <c r="H52" s="157"/>
      <c r="I52" s="157"/>
      <c r="J52" s="57"/>
      <c r="K52" s="329"/>
      <c r="L52" s="157"/>
      <c r="M52" s="157"/>
      <c r="N52" s="157"/>
      <c r="O52" s="157"/>
      <c r="P52" s="57"/>
      <c r="Q52" s="329"/>
      <c r="R52" s="51"/>
      <c r="S52" s="157"/>
      <c r="T52" s="157"/>
      <c r="U52" s="157"/>
      <c r="V52" s="57"/>
      <c r="W52" s="329"/>
      <c r="X52" s="157"/>
      <c r="Y52" s="157"/>
      <c r="Z52" s="157"/>
      <c r="AA52" s="157"/>
      <c r="AB52" s="57"/>
      <c r="AC52" s="329"/>
      <c r="AD52" s="54"/>
      <c r="AE52" s="56"/>
      <c r="AF52" s="56"/>
      <c r="AG52" s="56"/>
      <c r="AH52" s="57"/>
      <c r="AI52" s="204"/>
      <c r="AJ52" s="56"/>
      <c r="AK52" s="56"/>
      <c r="AL52" s="56"/>
      <c r="AM52" s="56">
        <v>1</v>
      </c>
      <c r="AN52" s="57"/>
      <c r="AO52" s="204">
        <v>1</v>
      </c>
      <c r="AP52" s="54"/>
      <c r="AQ52" s="56"/>
      <c r="AR52" s="56"/>
      <c r="AS52" s="59"/>
      <c r="AT52" s="57"/>
      <c r="AU52" s="233"/>
    </row>
    <row r="53" spans="1:47" s="49" customFormat="1" ht="13.5" customHeight="1">
      <c r="A53" s="60">
        <v>28</v>
      </c>
      <c r="B53" s="132" t="s">
        <v>63</v>
      </c>
      <c r="C53" s="53">
        <f t="shared" si="6"/>
        <v>0</v>
      </c>
      <c r="D53" s="54">
        <f t="shared" si="7"/>
        <v>2</v>
      </c>
      <c r="E53" s="174">
        <f t="shared" si="8"/>
        <v>30</v>
      </c>
      <c r="F53" s="51"/>
      <c r="G53" s="157"/>
      <c r="H53" s="157"/>
      <c r="I53" s="157"/>
      <c r="J53" s="57"/>
      <c r="K53" s="329"/>
      <c r="L53" s="157"/>
      <c r="M53" s="157"/>
      <c r="N53" s="157"/>
      <c r="O53" s="157"/>
      <c r="P53" s="57"/>
      <c r="Q53" s="329"/>
      <c r="R53" s="51"/>
      <c r="S53" s="157"/>
      <c r="T53" s="157"/>
      <c r="U53" s="157"/>
      <c r="V53" s="57"/>
      <c r="W53" s="329"/>
      <c r="X53" s="157"/>
      <c r="Y53" s="157"/>
      <c r="Z53" s="157"/>
      <c r="AA53" s="157"/>
      <c r="AB53" s="57"/>
      <c r="AC53" s="329"/>
      <c r="AD53" s="54"/>
      <c r="AE53" s="56"/>
      <c r="AF53" s="56"/>
      <c r="AG53" s="56"/>
      <c r="AH53" s="57"/>
      <c r="AI53" s="204"/>
      <c r="AJ53" s="56"/>
      <c r="AK53" s="56"/>
      <c r="AL53" s="56"/>
      <c r="AM53" s="56"/>
      <c r="AN53" s="57"/>
      <c r="AO53" s="204"/>
      <c r="AP53" s="54"/>
      <c r="AQ53" s="56"/>
      <c r="AR53" s="56"/>
      <c r="AS53" s="59">
        <v>2</v>
      </c>
      <c r="AT53" s="57"/>
      <c r="AU53" s="233">
        <v>2</v>
      </c>
    </row>
    <row r="54" spans="1:47" s="49" customFormat="1" ht="13.5" customHeight="1">
      <c r="A54" s="60">
        <v>29</v>
      </c>
      <c r="B54" s="132" t="s">
        <v>60</v>
      </c>
      <c r="C54" s="53">
        <f t="shared" si="6"/>
        <v>0</v>
      </c>
      <c r="D54" s="54">
        <f t="shared" si="7"/>
        <v>5</v>
      </c>
      <c r="E54" s="174">
        <f t="shared" si="8"/>
        <v>0</v>
      </c>
      <c r="F54" s="51"/>
      <c r="G54" s="157"/>
      <c r="H54" s="157"/>
      <c r="I54" s="157"/>
      <c r="J54" s="57"/>
      <c r="K54" s="329"/>
      <c r="L54" s="157"/>
      <c r="M54" s="157"/>
      <c r="N54" s="157"/>
      <c r="O54" s="157"/>
      <c r="P54" s="57"/>
      <c r="Q54" s="329"/>
      <c r="R54" s="51"/>
      <c r="S54" s="157"/>
      <c r="T54" s="157"/>
      <c r="U54" s="157"/>
      <c r="V54" s="57"/>
      <c r="W54" s="329"/>
      <c r="X54" s="157"/>
      <c r="Y54" s="157"/>
      <c r="Z54" s="157"/>
      <c r="AA54" s="157"/>
      <c r="AB54" s="57"/>
      <c r="AC54" s="329"/>
      <c r="AD54" s="54"/>
      <c r="AE54" s="56"/>
      <c r="AF54" s="56"/>
      <c r="AG54" s="56"/>
      <c r="AH54" s="57"/>
      <c r="AI54" s="204"/>
      <c r="AJ54" s="56"/>
      <c r="AK54" s="56"/>
      <c r="AL54" s="56"/>
      <c r="AM54" s="56"/>
      <c r="AN54" s="57"/>
      <c r="AO54" s="204"/>
      <c r="AP54" s="54"/>
      <c r="AQ54" s="56"/>
      <c r="AR54" s="56"/>
      <c r="AS54" s="59">
        <v>0</v>
      </c>
      <c r="AT54" s="57"/>
      <c r="AU54" s="233">
        <v>5</v>
      </c>
    </row>
    <row r="55" spans="1:47" s="49" customFormat="1" ht="13.5" customHeight="1" thickBot="1">
      <c r="A55" s="37">
        <v>30</v>
      </c>
      <c r="B55" s="125" t="s">
        <v>44</v>
      </c>
      <c r="C55" s="126">
        <f t="shared" si="6"/>
        <v>0</v>
      </c>
      <c r="D55" s="246">
        <f t="shared" si="7"/>
        <v>10</v>
      </c>
      <c r="E55" s="247">
        <f t="shared" si="8"/>
        <v>0</v>
      </c>
      <c r="F55" s="339"/>
      <c r="G55" s="340"/>
      <c r="H55" s="340"/>
      <c r="I55" s="340"/>
      <c r="J55" s="129"/>
      <c r="K55" s="341"/>
      <c r="L55" s="340"/>
      <c r="M55" s="340"/>
      <c r="N55" s="340"/>
      <c r="O55" s="340"/>
      <c r="P55" s="129"/>
      <c r="Q55" s="341"/>
      <c r="R55" s="339"/>
      <c r="S55" s="340"/>
      <c r="T55" s="340"/>
      <c r="U55" s="340"/>
      <c r="V55" s="129"/>
      <c r="W55" s="341"/>
      <c r="X55" s="340"/>
      <c r="Y55" s="340"/>
      <c r="Z55" s="340"/>
      <c r="AA55" s="340"/>
      <c r="AB55" s="129"/>
      <c r="AC55" s="341"/>
      <c r="AD55" s="127"/>
      <c r="AE55" s="128"/>
      <c r="AF55" s="128"/>
      <c r="AG55" s="128"/>
      <c r="AH55" s="129"/>
      <c r="AI55" s="211"/>
      <c r="AJ55" s="130"/>
      <c r="AK55" s="130"/>
      <c r="AL55" s="130"/>
      <c r="AM55" s="131"/>
      <c r="AN55" s="129"/>
      <c r="AO55" s="211"/>
      <c r="AP55" s="76"/>
      <c r="AQ55" s="130"/>
      <c r="AR55" s="130"/>
      <c r="AS55" s="130">
        <v>0</v>
      </c>
      <c r="AT55" s="129"/>
      <c r="AU55" s="237">
        <v>10</v>
      </c>
    </row>
    <row r="56" spans="1:47" s="17" customFormat="1" ht="9" customHeight="1" hidden="1">
      <c r="A56" s="135">
        <v>18</v>
      </c>
      <c r="B56" s="70"/>
      <c r="C56" s="71"/>
      <c r="D56" s="71"/>
      <c r="E56" s="175"/>
      <c r="F56" s="71"/>
      <c r="G56" s="71"/>
      <c r="H56" s="71"/>
      <c r="I56" s="71"/>
      <c r="J56" s="71"/>
      <c r="K56" s="212"/>
      <c r="L56" s="71"/>
      <c r="M56" s="71"/>
      <c r="N56" s="71"/>
      <c r="O56" s="71"/>
      <c r="P56" s="71"/>
      <c r="Q56" s="212"/>
      <c r="R56" s="71"/>
      <c r="S56" s="71"/>
      <c r="T56" s="71"/>
      <c r="U56" s="71"/>
      <c r="V56" s="71"/>
      <c r="W56" s="212"/>
      <c r="X56" s="71"/>
      <c r="Y56" s="71"/>
      <c r="Z56" s="71"/>
      <c r="AA56" s="71"/>
      <c r="AB56" s="71"/>
      <c r="AC56" s="212"/>
      <c r="AD56" s="71"/>
      <c r="AE56" s="71"/>
      <c r="AF56" s="71"/>
      <c r="AG56" s="71"/>
      <c r="AH56" s="71"/>
      <c r="AI56" s="212"/>
      <c r="AJ56" s="71"/>
      <c r="AK56" s="71"/>
      <c r="AL56" s="71"/>
      <c r="AM56" s="71"/>
      <c r="AN56" s="71"/>
      <c r="AO56" s="212"/>
      <c r="AP56" s="71"/>
      <c r="AQ56" s="71"/>
      <c r="AR56" s="71"/>
      <c r="AS56" s="71"/>
      <c r="AT56" s="71"/>
      <c r="AU56" s="219"/>
    </row>
    <row r="57" spans="1:47" s="17" customFormat="1" ht="10.5" customHeight="1" hidden="1">
      <c r="A57" s="52">
        <v>19</v>
      </c>
      <c r="B57" s="72">
        <f>SUM(C9:C55)</f>
        <v>16</v>
      </c>
      <c r="C57" s="73">
        <f>SUM(C26:C55,C18:C24,C10:C16)</f>
        <v>16</v>
      </c>
      <c r="D57" s="73">
        <f>SUM(D26:D55,D18:D24,D10:D16)</f>
        <v>210</v>
      </c>
      <c r="E57" s="73">
        <f>SUM(E26:E55,E18:E24,E10:E16)</f>
        <v>2505</v>
      </c>
      <c r="F57" s="74">
        <f>SUM(F9:F55)</f>
        <v>12</v>
      </c>
      <c r="G57" s="72">
        <f>SUM(G9:G55)</f>
        <v>9</v>
      </c>
      <c r="H57" s="72">
        <f>SUM(H9:H55)</f>
        <v>2</v>
      </c>
      <c r="I57" s="72">
        <f>SUM(I9:I55)</f>
        <v>2</v>
      </c>
      <c r="J57" s="122">
        <f>COUNTA(J9:J55)</f>
        <v>2</v>
      </c>
      <c r="K57" s="213"/>
      <c r="L57" s="72">
        <f>SUM(L9:L55)</f>
        <v>10</v>
      </c>
      <c r="M57" s="72">
        <f>SUM(M9:M55)</f>
        <v>8</v>
      </c>
      <c r="N57" s="72">
        <f>SUM(N9:N55)</f>
        <v>6</v>
      </c>
      <c r="O57" s="72">
        <f>SUM(O9:O55)</f>
        <v>2</v>
      </c>
      <c r="P57" s="72">
        <f>COUNTA(P9:P55)</f>
        <v>3</v>
      </c>
      <c r="Q57" s="213"/>
      <c r="R57" s="72">
        <f>SUM(R9:R55)</f>
        <v>11</v>
      </c>
      <c r="S57" s="72">
        <f>SUM(S9:S55)</f>
        <v>8</v>
      </c>
      <c r="T57" s="72">
        <f>SUM(T9:T55)</f>
        <v>6</v>
      </c>
      <c r="U57" s="72">
        <f>SUM(U9:U55)</f>
        <v>1</v>
      </c>
      <c r="V57" s="72">
        <f>COUNTA(V9:V55)</f>
        <v>3</v>
      </c>
      <c r="W57" s="213"/>
      <c r="X57" s="72">
        <f>SUM(X9:X55)</f>
        <v>13</v>
      </c>
      <c r="Y57" s="72">
        <f>SUM(Y9:Y55)</f>
        <v>5</v>
      </c>
      <c r="Z57" s="72">
        <f>SUM(Z9:Z55)</f>
        <v>9</v>
      </c>
      <c r="AA57" s="72">
        <f>SUM(AA9:AA55)</f>
        <v>0</v>
      </c>
      <c r="AB57" s="72">
        <f>COUNTA(AB9:AB55)</f>
        <v>2</v>
      </c>
      <c r="AC57" s="213"/>
      <c r="AD57" s="72">
        <f>SUM(AD9:AD55)</f>
        <v>12</v>
      </c>
      <c r="AE57" s="72">
        <f>SUM(AE9:AE55)</f>
        <v>4</v>
      </c>
      <c r="AF57" s="72">
        <f>SUM(AF9:AF55)</f>
        <v>5.5</v>
      </c>
      <c r="AG57" s="72">
        <f>SUM(AG9:AG55)</f>
        <v>5.5</v>
      </c>
      <c r="AH57" s="72">
        <f>COUNTA(AH9:AH55)</f>
        <v>4</v>
      </c>
      <c r="AI57" s="213"/>
      <c r="AJ57" s="72">
        <f>SUM(AJ9:AJ55)</f>
        <v>12</v>
      </c>
      <c r="AK57" s="72">
        <f>SUM(AK9:AK55)</f>
        <v>2</v>
      </c>
      <c r="AL57" s="72">
        <f>SUM(AL9:AL55)</f>
        <v>8</v>
      </c>
      <c r="AM57" s="72">
        <f>SUM(AM9:AM55)</f>
        <v>6</v>
      </c>
      <c r="AN57" s="72">
        <f>COUNTA(AN9:AN55)</f>
        <v>2</v>
      </c>
      <c r="AO57" s="213"/>
      <c r="AP57" s="72">
        <f>SUM(AP9:AP55)</f>
        <v>5</v>
      </c>
      <c r="AQ57" s="72">
        <f>SUM(AQ9:AQ55)</f>
        <v>0</v>
      </c>
      <c r="AR57" s="72">
        <f>SUM(AR9:AR55)</f>
        <v>0</v>
      </c>
      <c r="AS57" s="72">
        <f>SUM(AS9:AS55)</f>
        <v>3</v>
      </c>
      <c r="AT57" s="72">
        <f>COUNTA(AT9:AT55)</f>
        <v>0</v>
      </c>
      <c r="AU57" s="238"/>
    </row>
    <row r="58" spans="1:47" s="49" customFormat="1" ht="17.25" customHeight="1" hidden="1">
      <c r="A58" s="52">
        <v>20</v>
      </c>
      <c r="B58" s="75"/>
      <c r="C58" s="76"/>
      <c r="D58" s="76"/>
      <c r="E58" s="76"/>
      <c r="F58" s="76"/>
      <c r="G58" s="76"/>
      <c r="H58" s="76"/>
      <c r="I58" s="76"/>
      <c r="J58" s="76"/>
      <c r="K58" s="214"/>
      <c r="L58" s="76"/>
      <c r="M58" s="76"/>
      <c r="N58" s="76"/>
      <c r="O58" s="76"/>
      <c r="P58" s="76"/>
      <c r="Q58" s="214"/>
      <c r="R58" s="76"/>
      <c r="S58" s="76"/>
      <c r="T58" s="76"/>
      <c r="U58" s="76"/>
      <c r="V58" s="76"/>
      <c r="W58" s="214"/>
      <c r="X58" s="76"/>
      <c r="Y58" s="76"/>
      <c r="Z58" s="76"/>
      <c r="AA58" s="76"/>
      <c r="AB58" s="76"/>
      <c r="AC58" s="214"/>
      <c r="AD58" s="76"/>
      <c r="AE58" s="76"/>
      <c r="AF58" s="76"/>
      <c r="AG58" s="76"/>
      <c r="AH58" s="76"/>
      <c r="AI58" s="214"/>
      <c r="AJ58" s="76"/>
      <c r="AK58" s="76"/>
      <c r="AL58" s="76"/>
      <c r="AM58" s="76"/>
      <c r="AN58" s="76"/>
      <c r="AO58" s="214"/>
      <c r="AP58" s="76"/>
      <c r="AQ58" s="76"/>
      <c r="AR58" s="76"/>
      <c r="AS58" s="76"/>
      <c r="AT58" s="76"/>
      <c r="AU58" s="218"/>
    </row>
    <row r="59" spans="1:47" s="49" customFormat="1" ht="12" customHeight="1" hidden="1">
      <c r="A59" s="135">
        <v>21</v>
      </c>
      <c r="B59" s="77" t="s">
        <v>55</v>
      </c>
      <c r="C59" s="78"/>
      <c r="D59" s="78"/>
      <c r="E59" s="47" t="e">
        <f>SUM(E60:E63)</f>
        <v>#REF!</v>
      </c>
      <c r="F59" s="79"/>
      <c r="G59" s="79"/>
      <c r="H59" s="79"/>
      <c r="I59" s="79"/>
      <c r="J59" s="79"/>
      <c r="K59" s="215"/>
      <c r="L59" s="79"/>
      <c r="M59" s="79"/>
      <c r="N59" s="79"/>
      <c r="O59" s="79"/>
      <c r="P59" s="79"/>
      <c r="Q59" s="215"/>
      <c r="R59" s="79"/>
      <c r="S59" s="79"/>
      <c r="T59" s="79"/>
      <c r="U59" s="79"/>
      <c r="V59" s="79"/>
      <c r="W59" s="215"/>
      <c r="X59" s="79"/>
      <c r="Y59" s="79"/>
      <c r="Z59" s="79"/>
      <c r="AA59" s="79"/>
      <c r="AB59" s="79"/>
      <c r="AC59" s="215"/>
      <c r="AD59" s="79"/>
      <c r="AE59" s="79"/>
      <c r="AF59" s="79"/>
      <c r="AG59" s="79"/>
      <c r="AH59" s="79"/>
      <c r="AI59" s="215"/>
      <c r="AJ59" s="79"/>
      <c r="AK59" s="79"/>
      <c r="AL59" s="79"/>
      <c r="AM59" s="79"/>
      <c r="AN59" s="79"/>
      <c r="AO59" s="215"/>
      <c r="AP59" s="79"/>
      <c r="AQ59" s="79"/>
      <c r="AR59" s="79"/>
      <c r="AS59" s="79"/>
      <c r="AT59" s="79"/>
      <c r="AU59" s="220"/>
    </row>
    <row r="60" spans="1:47" s="17" customFormat="1" ht="11.25" customHeight="1" hidden="1">
      <c r="A60" s="52">
        <v>22</v>
      </c>
      <c r="B60" s="33"/>
      <c r="C60" s="53">
        <f>COUNTA(K60,Q60,W60,AC60,AI60,AO60,AU60,#REF!)</f>
        <v>1</v>
      </c>
      <c r="D60" s="54"/>
      <c r="E60" s="55" t="e">
        <f>SUM(F60:I60,L60:O60,R60:U60,X60:AA60,AD60:AG60,AJ60:AM60,AP60:AS60,#REF!)*15</f>
        <v>#REF!</v>
      </c>
      <c r="F60" s="35"/>
      <c r="G60" s="35"/>
      <c r="H60" s="35"/>
      <c r="I60" s="35"/>
      <c r="J60" s="36"/>
      <c r="K60" s="177"/>
      <c r="L60" s="35"/>
      <c r="M60" s="35"/>
      <c r="N60" s="35"/>
      <c r="O60" s="35"/>
      <c r="P60" s="36"/>
      <c r="Q60" s="177"/>
      <c r="R60" s="34"/>
      <c r="S60" s="35"/>
      <c r="T60" s="35"/>
      <c r="U60" s="35"/>
      <c r="V60" s="36"/>
      <c r="W60" s="177"/>
      <c r="X60" s="35"/>
      <c r="Y60" s="35"/>
      <c r="Z60" s="35"/>
      <c r="AA60" s="35"/>
      <c r="AB60" s="36"/>
      <c r="AC60" s="177"/>
      <c r="AD60" s="34"/>
      <c r="AE60" s="35"/>
      <c r="AF60" s="35"/>
      <c r="AG60" s="35"/>
      <c r="AH60" s="36"/>
      <c r="AI60" s="177"/>
      <c r="AJ60" s="35"/>
      <c r="AK60" s="35"/>
      <c r="AL60" s="35"/>
      <c r="AM60" s="35"/>
      <c r="AN60" s="36"/>
      <c r="AO60" s="177"/>
      <c r="AP60" s="34"/>
      <c r="AQ60" s="35"/>
      <c r="AR60" s="35"/>
      <c r="AS60" s="35"/>
      <c r="AT60" s="36"/>
      <c r="AU60" s="238"/>
    </row>
    <row r="61" spans="1:47" s="17" customFormat="1" ht="11.25" customHeight="1" hidden="1">
      <c r="A61" s="52"/>
      <c r="B61" s="81"/>
      <c r="C61" s="53">
        <f>COUNTA(K61,Q61,W61,AC61,AI61,AO61,AU61,#REF!)</f>
        <v>1</v>
      </c>
      <c r="D61" s="54"/>
      <c r="E61" s="55" t="e">
        <f>SUM(F61:I61,L61:O61,R61:U61,X61:AA61,AD61:AG61,AJ61:AM61,AP61:AS61,#REF!)*15</f>
        <v>#REF!</v>
      </c>
      <c r="F61" s="35"/>
      <c r="G61" s="35"/>
      <c r="H61" s="35"/>
      <c r="I61" s="35"/>
      <c r="J61" s="36"/>
      <c r="K61" s="177"/>
      <c r="L61" s="35"/>
      <c r="M61" s="35"/>
      <c r="N61" s="35"/>
      <c r="O61" s="35"/>
      <c r="P61" s="36"/>
      <c r="Q61" s="177"/>
      <c r="R61" s="34"/>
      <c r="S61" s="35"/>
      <c r="T61" s="35"/>
      <c r="U61" s="35"/>
      <c r="V61" s="36"/>
      <c r="W61" s="177"/>
      <c r="X61" s="35"/>
      <c r="Y61" s="35"/>
      <c r="Z61" s="35"/>
      <c r="AA61" s="35"/>
      <c r="AB61" s="36"/>
      <c r="AC61" s="177"/>
      <c r="AD61" s="34"/>
      <c r="AE61" s="35"/>
      <c r="AF61" s="35"/>
      <c r="AG61" s="35"/>
      <c r="AH61" s="36"/>
      <c r="AI61" s="177"/>
      <c r="AJ61" s="35"/>
      <c r="AK61" s="35"/>
      <c r="AL61" s="35"/>
      <c r="AM61" s="35"/>
      <c r="AN61" s="36"/>
      <c r="AO61" s="177"/>
      <c r="AP61" s="34"/>
      <c r="AQ61" s="35"/>
      <c r="AR61" s="35"/>
      <c r="AS61" s="35"/>
      <c r="AT61" s="36"/>
      <c r="AU61" s="238"/>
    </row>
    <row r="62" spans="1:47" s="17" customFormat="1" ht="11.25" customHeight="1" hidden="1">
      <c r="A62" s="52"/>
      <c r="B62" s="81"/>
      <c r="C62" s="53">
        <f>COUNTA(K62,Q62,W62,AC62,AI62,AO62,AU62,#REF!)</f>
        <v>1</v>
      </c>
      <c r="D62" s="54"/>
      <c r="E62" s="55" t="e">
        <f>SUM(F62:I62,L62:O62,R62:U62,X62:AA62,AD62:AG62,AJ62:AM62,AP62:AS62,#REF!)*15</f>
        <v>#REF!</v>
      </c>
      <c r="F62" s="35"/>
      <c r="G62" s="35"/>
      <c r="H62" s="35"/>
      <c r="I62" s="35"/>
      <c r="J62" s="36"/>
      <c r="K62" s="177"/>
      <c r="L62" s="35"/>
      <c r="M62" s="35"/>
      <c r="N62" s="35"/>
      <c r="O62" s="35"/>
      <c r="P62" s="36"/>
      <c r="Q62" s="177"/>
      <c r="R62" s="34"/>
      <c r="S62" s="35"/>
      <c r="T62" s="35"/>
      <c r="U62" s="35"/>
      <c r="V62" s="36"/>
      <c r="W62" s="177"/>
      <c r="X62" s="35"/>
      <c r="Y62" s="35"/>
      <c r="Z62" s="35"/>
      <c r="AA62" s="35"/>
      <c r="AB62" s="36"/>
      <c r="AC62" s="177"/>
      <c r="AD62" s="34"/>
      <c r="AE62" s="35"/>
      <c r="AF62" s="35"/>
      <c r="AG62" s="35"/>
      <c r="AH62" s="36"/>
      <c r="AI62" s="177"/>
      <c r="AJ62" s="35"/>
      <c r="AK62" s="35"/>
      <c r="AL62" s="35"/>
      <c r="AM62" s="35"/>
      <c r="AN62" s="36"/>
      <c r="AO62" s="177"/>
      <c r="AP62" s="34"/>
      <c r="AQ62" s="35"/>
      <c r="AR62" s="35"/>
      <c r="AS62" s="35"/>
      <c r="AT62" s="36"/>
      <c r="AU62" s="238"/>
    </row>
    <row r="63" spans="1:47" s="17" customFormat="1" ht="11.25" customHeight="1" hidden="1">
      <c r="A63" s="52">
        <v>23</v>
      </c>
      <c r="B63" s="81"/>
      <c r="C63" s="53">
        <f>COUNTA(K63,Q63,W63,AC63,AI63,AO63,AU63,#REF!)</f>
        <v>1</v>
      </c>
      <c r="D63" s="54"/>
      <c r="E63" s="55" t="e">
        <f>SUM(F63:I63,L63:O63,R63:U63,X63:AA63,AD63:AG63,AJ63:AM63,AP63:AS63,#REF!)*15</f>
        <v>#REF!</v>
      </c>
      <c r="F63" s="35"/>
      <c r="G63" s="35"/>
      <c r="H63" s="35"/>
      <c r="I63" s="35"/>
      <c r="J63" s="36"/>
      <c r="K63" s="177"/>
      <c r="L63" s="35"/>
      <c r="M63" s="35"/>
      <c r="N63" s="35"/>
      <c r="O63" s="35"/>
      <c r="P63" s="36"/>
      <c r="Q63" s="177"/>
      <c r="R63" s="34"/>
      <c r="S63" s="35"/>
      <c r="T63" s="35"/>
      <c r="U63" s="35"/>
      <c r="V63" s="36"/>
      <c r="W63" s="177"/>
      <c r="X63" s="35"/>
      <c r="Y63" s="35"/>
      <c r="Z63" s="35"/>
      <c r="AA63" s="35"/>
      <c r="AB63" s="36"/>
      <c r="AC63" s="177"/>
      <c r="AD63" s="34"/>
      <c r="AE63" s="35"/>
      <c r="AF63" s="35"/>
      <c r="AG63" s="35"/>
      <c r="AH63" s="36"/>
      <c r="AI63" s="177"/>
      <c r="AJ63" s="35"/>
      <c r="AK63" s="35"/>
      <c r="AL63" s="35"/>
      <c r="AM63" s="35"/>
      <c r="AN63" s="36"/>
      <c r="AO63" s="177"/>
      <c r="AP63" s="34"/>
      <c r="AQ63" s="35"/>
      <c r="AR63" s="35"/>
      <c r="AS63" s="35"/>
      <c r="AT63" s="36"/>
      <c r="AU63" s="238"/>
    </row>
    <row r="64" spans="1:47" s="17" customFormat="1" ht="12.75" customHeight="1">
      <c r="A64" s="82"/>
      <c r="B64" s="83" t="s">
        <v>33</v>
      </c>
      <c r="C64" s="30"/>
      <c r="D64" s="30"/>
      <c r="E64" s="32"/>
      <c r="F64" s="32"/>
      <c r="G64" s="32"/>
      <c r="H64" s="32"/>
      <c r="I64" s="32"/>
      <c r="J64" s="32"/>
      <c r="K64" s="207"/>
      <c r="L64" s="32"/>
      <c r="M64" s="32"/>
      <c r="N64" s="32"/>
      <c r="O64" s="32"/>
      <c r="P64" s="32"/>
      <c r="Q64" s="207"/>
      <c r="R64" s="32"/>
      <c r="S64" s="32"/>
      <c r="T64" s="32"/>
      <c r="U64" s="32"/>
      <c r="V64" s="32"/>
      <c r="W64" s="207"/>
      <c r="X64" s="32"/>
      <c r="Y64" s="32"/>
      <c r="Z64" s="32"/>
      <c r="AA64" s="32"/>
      <c r="AB64" s="32"/>
      <c r="AC64" s="207"/>
      <c r="AD64" s="32"/>
      <c r="AE64" s="32"/>
      <c r="AF64" s="32"/>
      <c r="AG64" s="32"/>
      <c r="AH64" s="32"/>
      <c r="AI64" s="207"/>
      <c r="AJ64" s="32"/>
      <c r="AK64" s="32"/>
      <c r="AL64" s="32"/>
      <c r="AM64" s="32"/>
      <c r="AN64" s="32"/>
      <c r="AO64" s="207"/>
      <c r="AP64" s="32"/>
      <c r="AQ64" s="32"/>
      <c r="AR64" s="32"/>
      <c r="AS64" s="32"/>
      <c r="AT64" s="32"/>
      <c r="AU64" s="217"/>
    </row>
    <row r="65" spans="1:47" s="17" customFormat="1" ht="12.75" customHeight="1">
      <c r="A65" s="151"/>
      <c r="B65" s="152"/>
      <c r="C65" s="154">
        <f>SUM(C26:C55,C18:C24,C10:C16)</f>
        <v>16</v>
      </c>
      <c r="D65" s="154">
        <f>SUM(D26:D55,D18:D24,D10:D16)</f>
        <v>210</v>
      </c>
      <c r="E65" s="154">
        <f>SUM(E26:E55,E18:E24,E10:E16)</f>
        <v>2505</v>
      </c>
      <c r="F65" s="153">
        <f>SUM(F60:F63)+F57</f>
        <v>12</v>
      </c>
      <c r="G65" s="150">
        <f>SUM(G60:G63)+G57</f>
        <v>9</v>
      </c>
      <c r="H65" s="150">
        <f>SUM(H60:H63)+H57</f>
        <v>2</v>
      </c>
      <c r="I65" s="150">
        <f>SUM(I60:I63)+I57</f>
        <v>2</v>
      </c>
      <c r="J65" s="155">
        <f>COUNTA(J60:J63)+J57</f>
        <v>2</v>
      </c>
      <c r="K65" s="216">
        <f>SUM(K10:K55)</f>
        <v>29</v>
      </c>
      <c r="L65" s="153">
        <f>SUM(L60:L63)+L57</f>
        <v>10</v>
      </c>
      <c r="M65" s="150">
        <f>SUM(M60:M63)+M57</f>
        <v>8</v>
      </c>
      <c r="N65" s="150">
        <f>SUM(N60:N63)+N57</f>
        <v>6</v>
      </c>
      <c r="O65" s="150">
        <f>SUM(O60:O63)+O57</f>
        <v>2</v>
      </c>
      <c r="P65" s="155">
        <f>COUNTA(P60:P63)+P57</f>
        <v>3</v>
      </c>
      <c r="Q65" s="216">
        <f>SUM(Q10:Q55)</f>
        <v>31</v>
      </c>
      <c r="R65" s="153">
        <f>SUM(R60:R63)+R57</f>
        <v>11</v>
      </c>
      <c r="S65" s="150">
        <f>SUM(S60:S63)+S57</f>
        <v>8</v>
      </c>
      <c r="T65" s="150">
        <f>SUM(T60:T63)+T57</f>
        <v>6</v>
      </c>
      <c r="U65" s="150">
        <f>SUM(U60:U63)+U57</f>
        <v>1</v>
      </c>
      <c r="V65" s="155">
        <f>COUNTA(V60:V63)+V57</f>
        <v>3</v>
      </c>
      <c r="W65" s="216">
        <f>SUM(W10:W55)</f>
        <v>30</v>
      </c>
      <c r="X65" s="153">
        <f>SUM(X60:X63)+X57</f>
        <v>13</v>
      </c>
      <c r="Y65" s="150">
        <f>SUM(Y60:Y63)+Y57</f>
        <v>5</v>
      </c>
      <c r="Z65" s="150">
        <f>SUM(Z60:Z63)+Z57</f>
        <v>9</v>
      </c>
      <c r="AA65" s="150">
        <f>SUM(AA60:AA63)+AA57</f>
        <v>0</v>
      </c>
      <c r="AB65" s="155">
        <f>COUNTA(AB60:AB63)+AB57</f>
        <v>2</v>
      </c>
      <c r="AC65" s="216">
        <f>SUM(AC10:AC55)</f>
        <v>30</v>
      </c>
      <c r="AD65" s="153">
        <f>SUM(AD60:AD63)+AD57</f>
        <v>12</v>
      </c>
      <c r="AE65" s="150">
        <f>SUM(AE60:AE63)+AE57</f>
        <v>4</v>
      </c>
      <c r="AF65" s="150">
        <f>SUM(AF60:AF63)+AF57</f>
        <v>5.5</v>
      </c>
      <c r="AG65" s="150">
        <f>SUM(AG60:AG63)+AG57</f>
        <v>5.5</v>
      </c>
      <c r="AH65" s="155">
        <f>COUNTA(AH60:AH63)+AH57</f>
        <v>4</v>
      </c>
      <c r="AI65" s="216">
        <f>SUM(AI10:AI55)</f>
        <v>30</v>
      </c>
      <c r="AJ65" s="153">
        <f>SUM(AJ60:AJ63)+AJ57</f>
        <v>12</v>
      </c>
      <c r="AK65" s="150">
        <f>SUM(AK60:AK63)+AK57</f>
        <v>2</v>
      </c>
      <c r="AL65" s="150">
        <f>SUM(AL60:AL63)+AL57</f>
        <v>8</v>
      </c>
      <c r="AM65" s="150">
        <f>SUM(AM60:AM63)+AM57</f>
        <v>6</v>
      </c>
      <c r="AN65" s="155">
        <f>COUNTA(AN60:AN63)+AN57</f>
        <v>2</v>
      </c>
      <c r="AO65" s="216">
        <f>SUM(AO10:AO55)</f>
        <v>30</v>
      </c>
      <c r="AP65" s="153">
        <f>SUM(AP60:AP63)+AP57</f>
        <v>5</v>
      </c>
      <c r="AQ65" s="150">
        <f>SUM(AQ60:AQ63)+AQ57</f>
        <v>0</v>
      </c>
      <c r="AR65" s="150">
        <f>SUM(AR60:AR63)+AR57</f>
        <v>0</v>
      </c>
      <c r="AS65" s="150">
        <f>SUM(AS60:AS63)+AS57</f>
        <v>3</v>
      </c>
      <c r="AT65" s="155">
        <f>COUNTA(AT60:AT63)+AT57</f>
        <v>0</v>
      </c>
      <c r="AU65" s="221">
        <f>SUM(AU10:AU55)</f>
        <v>30</v>
      </c>
    </row>
    <row r="66" spans="1:47" s="49" customFormat="1" ht="10.5" thickBot="1">
      <c r="A66" s="84"/>
      <c r="B66" s="85" t="s">
        <v>34</v>
      </c>
      <c r="C66" s="86"/>
      <c r="D66" s="225"/>
      <c r="E66" s="225">
        <f>E65/15</f>
        <v>167</v>
      </c>
      <c r="F66" s="224"/>
      <c r="G66" s="123">
        <f>SUM(F65:I65)</f>
        <v>25</v>
      </c>
      <c r="H66" s="124"/>
      <c r="I66" s="123"/>
      <c r="J66" s="87"/>
      <c r="K66" s="222"/>
      <c r="L66" s="88"/>
      <c r="M66" s="89">
        <f>SUM(L65:O65)</f>
        <v>26</v>
      </c>
      <c r="N66" s="90"/>
      <c r="O66" s="89"/>
      <c r="P66" s="91"/>
      <c r="Q66" s="222"/>
      <c r="R66" s="88"/>
      <c r="S66" s="89">
        <f>SUM(R65:U65)</f>
        <v>26</v>
      </c>
      <c r="T66" s="90"/>
      <c r="U66" s="89"/>
      <c r="V66" s="91"/>
      <c r="W66" s="222"/>
      <c r="X66" s="92"/>
      <c r="Y66" s="89">
        <f>SUM(X65:AA65)</f>
        <v>27</v>
      </c>
      <c r="Z66" s="90"/>
      <c r="AA66" s="89"/>
      <c r="AB66" s="87"/>
      <c r="AC66" s="222"/>
      <c r="AD66" s="92"/>
      <c r="AE66" s="89">
        <f>SUM(AD65:AG65)</f>
        <v>27</v>
      </c>
      <c r="AF66" s="90"/>
      <c r="AG66" s="89"/>
      <c r="AH66" s="87"/>
      <c r="AI66" s="222"/>
      <c r="AJ66" s="93"/>
      <c r="AK66" s="94">
        <f>SUM(AJ65:AM65)</f>
        <v>28</v>
      </c>
      <c r="AL66" s="95"/>
      <c r="AM66" s="94"/>
      <c r="AN66" s="96"/>
      <c r="AO66" s="222"/>
      <c r="AP66" s="97"/>
      <c r="AQ66" s="94">
        <f>SUM(AP65:AS65)</f>
        <v>8</v>
      </c>
      <c r="AR66" s="94"/>
      <c r="AS66" s="94"/>
      <c r="AT66" s="98"/>
      <c r="AU66" s="223"/>
    </row>
    <row r="67" spans="1:47" s="108" customFormat="1" ht="11.25" customHeight="1" thickTop="1">
      <c r="A67" s="19"/>
      <c r="B67" s="103"/>
      <c r="C67" s="193"/>
      <c r="D67" s="20"/>
      <c r="E67" s="104"/>
      <c r="F67" s="105"/>
      <c r="G67" s="105"/>
      <c r="H67" s="105"/>
      <c r="I67" s="105"/>
      <c r="J67" s="104"/>
      <c r="K67" s="202"/>
      <c r="L67" s="105"/>
      <c r="M67" s="105"/>
      <c r="N67" s="105"/>
      <c r="O67" s="105"/>
      <c r="P67" s="196"/>
      <c r="Q67" s="169"/>
      <c r="R67" s="105"/>
      <c r="S67" s="105"/>
      <c r="T67" s="105"/>
      <c r="U67" s="105"/>
      <c r="V67" s="196"/>
      <c r="W67" s="201"/>
      <c r="X67" s="105"/>
      <c r="Y67" s="105"/>
      <c r="Z67" s="105"/>
      <c r="AA67" s="105"/>
      <c r="AB67" s="105"/>
      <c r="AC67" s="245"/>
      <c r="AD67" s="105"/>
      <c r="AE67" s="105"/>
      <c r="AF67" s="105"/>
      <c r="AG67" s="105"/>
      <c r="AH67" s="196"/>
      <c r="AI67" s="169"/>
      <c r="AJ67" s="107"/>
      <c r="AK67" s="105"/>
      <c r="AL67" s="105"/>
      <c r="AM67" s="105"/>
      <c r="AN67" s="105"/>
      <c r="AO67" s="169"/>
      <c r="AP67" s="105"/>
      <c r="AQ67" s="105"/>
      <c r="AR67" s="105"/>
      <c r="AS67" s="105"/>
      <c r="AT67" s="105"/>
      <c r="AU67" s="187"/>
    </row>
    <row r="68" spans="1:47" s="108" customFormat="1" ht="11.25" customHeight="1">
      <c r="A68" s="19"/>
      <c r="B68" s="103"/>
      <c r="C68" s="114"/>
      <c r="D68" s="114"/>
      <c r="E68" s="114"/>
      <c r="F68" s="181"/>
      <c r="G68" s="114"/>
      <c r="H68" s="114"/>
      <c r="I68" s="114"/>
      <c r="J68" s="114"/>
      <c r="K68" s="106"/>
      <c r="M68" s="115" t="s">
        <v>35</v>
      </c>
      <c r="N68" s="114"/>
      <c r="O68" s="114"/>
      <c r="P68" s="114"/>
      <c r="Q68" s="110"/>
      <c r="R68" s="111" t="s">
        <v>107</v>
      </c>
      <c r="S68" s="110"/>
      <c r="T68" s="110"/>
      <c r="U68" s="114"/>
      <c r="W68" s="241"/>
      <c r="Z68" s="110" t="s">
        <v>69</v>
      </c>
      <c r="AA68" s="114"/>
      <c r="AB68" s="114"/>
      <c r="AC68" s="114"/>
      <c r="AD68" s="110"/>
      <c r="AE68" s="111"/>
      <c r="AG68" s="114"/>
      <c r="AH68" s="114"/>
      <c r="AN68" s="114"/>
      <c r="AO68" s="110"/>
      <c r="AP68" s="114"/>
      <c r="AQ68" s="114"/>
      <c r="AR68" s="114"/>
      <c r="AS68" s="114"/>
      <c r="AT68" s="114"/>
      <c r="AU68" s="188"/>
    </row>
    <row r="69" spans="1:47" s="108" customFormat="1" ht="11.25" customHeight="1">
      <c r="A69" s="19"/>
      <c r="B69" s="115" t="s">
        <v>106</v>
      </c>
      <c r="C69" s="110"/>
      <c r="D69" s="110"/>
      <c r="E69" s="110"/>
      <c r="F69" s="110"/>
      <c r="G69" s="182"/>
      <c r="H69" s="113"/>
      <c r="I69" s="112"/>
      <c r="J69" s="113"/>
      <c r="K69" s="195"/>
      <c r="L69" s="197"/>
      <c r="M69" s="198"/>
      <c r="N69" s="198"/>
      <c r="O69" s="198"/>
      <c r="P69" s="198"/>
      <c r="Q69" s="198"/>
      <c r="R69" s="198"/>
      <c r="S69" s="198"/>
      <c r="T69" s="199"/>
      <c r="U69" s="198"/>
      <c r="V69" s="200"/>
      <c r="W69" s="242"/>
      <c r="X69" s="244"/>
      <c r="Y69" s="110"/>
      <c r="Z69" s="110" t="s">
        <v>134</v>
      </c>
      <c r="AA69" s="114"/>
      <c r="AB69" s="114"/>
      <c r="AC69" s="114"/>
      <c r="AD69" s="113"/>
      <c r="AE69" s="111"/>
      <c r="AG69" s="114"/>
      <c r="AH69" s="114"/>
      <c r="AN69" s="114"/>
      <c r="AO69" s="113"/>
      <c r="AP69" s="114"/>
      <c r="AQ69" s="114"/>
      <c r="AR69" s="114"/>
      <c r="AS69" s="114"/>
      <c r="AT69" s="114"/>
      <c r="AU69" s="189"/>
    </row>
    <row r="70" spans="1:47" s="108" customFormat="1" ht="11.25" customHeight="1">
      <c r="A70" s="19"/>
      <c r="B70" s="103"/>
      <c r="C70" s="110"/>
      <c r="D70" s="110"/>
      <c r="E70" s="110"/>
      <c r="F70" s="110"/>
      <c r="G70" s="182"/>
      <c r="H70" s="113"/>
      <c r="I70" s="112"/>
      <c r="J70" s="113"/>
      <c r="K70" s="195"/>
      <c r="M70" s="115" t="s">
        <v>36</v>
      </c>
      <c r="N70" s="113"/>
      <c r="O70" s="113"/>
      <c r="P70" s="113"/>
      <c r="Q70" s="113"/>
      <c r="S70" s="113"/>
      <c r="T70" s="183"/>
      <c r="U70" s="113"/>
      <c r="V70" s="179"/>
      <c r="W70" s="243"/>
      <c r="X70" s="115"/>
      <c r="Y70" s="110"/>
      <c r="Z70" s="110" t="s">
        <v>135</v>
      </c>
      <c r="AA70" s="114"/>
      <c r="AB70" s="114"/>
      <c r="AC70" s="114"/>
      <c r="AD70" s="113"/>
      <c r="AE70" s="111"/>
      <c r="AG70" s="114"/>
      <c r="AH70" s="114"/>
      <c r="AN70" s="114"/>
      <c r="AO70" s="113"/>
      <c r="AP70" s="114"/>
      <c r="AQ70" s="114"/>
      <c r="AR70" s="114"/>
      <c r="AS70" s="114"/>
      <c r="AT70" s="114"/>
      <c r="AU70" s="189"/>
    </row>
    <row r="71" spans="1:47" s="108" customFormat="1" ht="11.25" customHeight="1">
      <c r="A71" s="19"/>
      <c r="B71" s="103"/>
      <c r="C71" s="110"/>
      <c r="D71" s="110"/>
      <c r="E71" s="110"/>
      <c r="F71" s="110"/>
      <c r="G71" s="182"/>
      <c r="H71" s="113"/>
      <c r="I71" s="112"/>
      <c r="J71" s="113"/>
      <c r="K71" s="195"/>
      <c r="M71" s="115"/>
      <c r="N71" s="113"/>
      <c r="O71" s="357" t="s">
        <v>133</v>
      </c>
      <c r="Q71" s="113"/>
      <c r="S71" s="113"/>
      <c r="T71" s="183"/>
      <c r="U71" s="113"/>
      <c r="V71" s="179"/>
      <c r="W71" s="243"/>
      <c r="X71" s="115"/>
      <c r="Y71" s="110"/>
      <c r="Z71" s="115"/>
      <c r="AA71" s="178"/>
      <c r="AB71" s="178"/>
      <c r="AC71" s="115"/>
      <c r="AD71" s="178"/>
      <c r="AE71" s="178"/>
      <c r="AF71" s="178"/>
      <c r="AG71" s="178"/>
      <c r="AH71" s="178"/>
      <c r="AI71" s="115"/>
      <c r="AJ71" s="103"/>
      <c r="AK71" s="103"/>
      <c r="AL71" s="103"/>
      <c r="AM71" s="103"/>
      <c r="AN71" s="103"/>
      <c r="AO71" s="115"/>
      <c r="AP71" s="178"/>
      <c r="AQ71" s="178"/>
      <c r="AR71" s="114"/>
      <c r="AS71" s="114"/>
      <c r="AT71" s="114"/>
      <c r="AU71" s="189"/>
    </row>
    <row r="72" spans="1:47" s="116" customFormat="1" ht="11.25" customHeight="1">
      <c r="A72" s="109"/>
      <c r="B72" s="103"/>
      <c r="C72" s="115"/>
      <c r="D72" s="115"/>
      <c r="E72" s="115"/>
      <c r="F72" s="115"/>
      <c r="G72" s="182"/>
      <c r="H72" s="115"/>
      <c r="I72" s="115"/>
      <c r="J72" s="115"/>
      <c r="K72" s="194"/>
      <c r="L72" s="115"/>
      <c r="M72" s="115"/>
      <c r="N72" s="115"/>
      <c r="O72" s="115" t="s">
        <v>102</v>
      </c>
      <c r="Q72" s="115"/>
      <c r="S72" s="115"/>
      <c r="T72" s="115"/>
      <c r="U72" s="115"/>
      <c r="V72" s="115"/>
      <c r="W72" s="194"/>
      <c r="X72" s="115"/>
      <c r="Y72" s="115"/>
      <c r="Z72" s="115"/>
      <c r="AA72" s="180"/>
      <c r="AB72" s="178"/>
      <c r="AC72" s="115"/>
      <c r="AD72" s="178"/>
      <c r="AE72" s="178"/>
      <c r="AF72" s="178"/>
      <c r="AG72" s="178"/>
      <c r="AH72" s="178"/>
      <c r="AI72" s="115"/>
      <c r="AJ72" s="104"/>
      <c r="AK72" s="103"/>
      <c r="AM72" s="6"/>
      <c r="AN72" s="103"/>
      <c r="AO72" s="115" t="s">
        <v>136</v>
      </c>
      <c r="AQ72" s="103"/>
      <c r="AR72" s="178"/>
      <c r="AS72" s="178"/>
      <c r="AT72" s="178"/>
      <c r="AU72" s="190"/>
    </row>
    <row r="73" spans="1:47" s="116" customFormat="1" ht="11.25" customHeight="1">
      <c r="A73" s="109"/>
      <c r="B73" s="103"/>
      <c r="C73" s="115"/>
      <c r="D73" s="115"/>
      <c r="E73" s="115"/>
      <c r="F73" s="115"/>
      <c r="G73" s="182"/>
      <c r="H73" s="115"/>
      <c r="I73" s="115"/>
      <c r="J73" s="115"/>
      <c r="K73" s="194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94"/>
      <c r="Y73" s="115"/>
      <c r="Z73" s="115"/>
      <c r="AA73" s="178"/>
      <c r="AB73" s="178"/>
      <c r="AC73" s="115"/>
      <c r="AD73" s="178"/>
      <c r="AE73" s="178"/>
      <c r="AF73" s="178"/>
      <c r="AG73" s="178"/>
      <c r="AH73" s="178"/>
      <c r="AI73" s="115"/>
      <c r="AJ73" s="103"/>
      <c r="AK73" s="103"/>
      <c r="AL73" s="103"/>
      <c r="AM73" s="103"/>
      <c r="AN73" s="103"/>
      <c r="AO73" s="115"/>
      <c r="AP73" s="178"/>
      <c r="AQ73" s="178"/>
      <c r="AT73" s="103"/>
      <c r="AU73" s="239"/>
    </row>
    <row r="74" spans="1:47" s="116" customFormat="1" ht="11.25" customHeight="1" thickBot="1">
      <c r="A74" s="117"/>
      <c r="B74" s="118"/>
      <c r="C74" s="119"/>
      <c r="D74" s="119"/>
      <c r="E74" s="119"/>
      <c r="F74" s="119"/>
      <c r="G74" s="120"/>
      <c r="H74" s="119"/>
      <c r="I74" s="119"/>
      <c r="J74" s="119"/>
      <c r="K74" s="121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21"/>
      <c r="X74" s="118"/>
      <c r="Y74" s="118"/>
      <c r="Z74" s="118"/>
      <c r="AA74" s="118"/>
      <c r="AB74" s="118"/>
      <c r="AC74" s="119"/>
      <c r="AD74" s="118"/>
      <c r="AE74" s="118"/>
      <c r="AF74" s="118"/>
      <c r="AG74" s="118"/>
      <c r="AH74" s="118"/>
      <c r="AI74" s="119"/>
      <c r="AJ74" s="118"/>
      <c r="AK74" s="118"/>
      <c r="AL74" s="118"/>
      <c r="AM74" s="118"/>
      <c r="AN74" s="118"/>
      <c r="AO74" s="119"/>
      <c r="AP74" s="118"/>
      <c r="AQ74" s="118"/>
      <c r="AR74" s="118"/>
      <c r="AS74" s="118"/>
      <c r="AT74" s="118"/>
      <c r="AU74" s="191"/>
    </row>
    <row r="75" spans="2:47" ht="12" thickTop="1">
      <c r="B75" s="116"/>
      <c r="C75" s="21"/>
      <c r="D75" s="21"/>
      <c r="E75" s="21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70"/>
      <c r="R75" s="108"/>
      <c r="S75" s="108"/>
      <c r="T75" s="108"/>
      <c r="U75" s="108"/>
      <c r="V75" s="108"/>
      <c r="W75" s="170"/>
      <c r="X75" s="108"/>
      <c r="Y75" s="108"/>
      <c r="Z75" s="108"/>
      <c r="AA75" s="108"/>
      <c r="AB75" s="108"/>
      <c r="AC75" s="170"/>
      <c r="AD75" s="108"/>
      <c r="AE75" s="108"/>
      <c r="AF75" s="108"/>
      <c r="AG75" s="108"/>
      <c r="AH75" s="108"/>
      <c r="AI75" s="170"/>
      <c r="AJ75" s="108"/>
      <c r="AK75" s="108"/>
      <c r="AL75" s="108"/>
      <c r="AM75" s="108"/>
      <c r="AN75" s="108"/>
      <c r="AO75" s="170"/>
      <c r="AP75" s="108"/>
      <c r="AQ75" s="108"/>
      <c r="AR75" s="108"/>
      <c r="AS75" s="108"/>
      <c r="AT75" s="108"/>
      <c r="AU75" s="170"/>
    </row>
    <row r="76" spans="2:47" ht="10.5" customHeight="1">
      <c r="B76" s="116"/>
      <c r="C76" s="21"/>
      <c r="D76" s="21"/>
      <c r="E76" s="21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70"/>
      <c r="R76" s="108"/>
      <c r="S76" s="108"/>
      <c r="T76" s="108"/>
      <c r="U76" s="108"/>
      <c r="V76" s="108"/>
      <c r="W76" s="170"/>
      <c r="X76" s="108"/>
      <c r="Y76" s="108"/>
      <c r="Z76" s="108"/>
      <c r="AA76" s="108"/>
      <c r="AB76" s="108"/>
      <c r="AC76" s="170"/>
      <c r="AD76" s="108"/>
      <c r="AE76" s="108"/>
      <c r="AF76" s="108"/>
      <c r="AG76" s="108"/>
      <c r="AH76" s="108"/>
      <c r="AI76" s="170"/>
      <c r="AJ76" s="108"/>
      <c r="AK76" s="108"/>
      <c r="AL76" s="108"/>
      <c r="AM76" s="108"/>
      <c r="AN76" s="108"/>
      <c r="AO76" s="170"/>
      <c r="AP76" s="108"/>
      <c r="AQ76" s="108"/>
      <c r="AR76" s="108"/>
      <c r="AS76" s="108"/>
      <c r="AT76" s="108"/>
      <c r="AU76" s="170"/>
    </row>
  </sheetData>
  <sheetProtection/>
  <mergeCells count="10">
    <mergeCell ref="C6:C8"/>
    <mergeCell ref="D6:D8"/>
    <mergeCell ref="E6:E8"/>
    <mergeCell ref="F7:K7"/>
    <mergeCell ref="AJ7:AO7"/>
    <mergeCell ref="AP7:AU7"/>
    <mergeCell ref="L7:Q7"/>
    <mergeCell ref="R7:W7"/>
    <mergeCell ref="X7:AC7"/>
    <mergeCell ref="AD7:AI7"/>
  </mergeCells>
  <printOptions/>
  <pageMargins left="0.42" right="0.28" top="0.75" bottom="0.75" header="0.3" footer="0.3"/>
  <pageSetup horizontalDpi="600" verticalDpi="600" orientation="portrait" paperSize="9" scale="64" r:id="rId1"/>
  <headerFooter alignWithMargins="0">
    <oddHeader>&amp;RZałącznik nr 4
do Uchwały RIP 8/2010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76"/>
  <sheetViews>
    <sheetView zoomScalePageLayoutView="0" workbookViewId="0" topLeftCell="B1">
      <selection activeCell="B72" sqref="B72"/>
    </sheetView>
  </sheetViews>
  <sheetFormatPr defaultColWidth="9.375" defaultRowHeight="12.75"/>
  <cols>
    <col min="1" max="1" width="2.625" style="21" customWidth="1"/>
    <col min="2" max="2" width="29.50390625" style="68" customWidth="1"/>
    <col min="3" max="3" width="2.875" style="69" customWidth="1"/>
    <col min="4" max="4" width="3.50390625" style="69" customWidth="1"/>
    <col min="5" max="5" width="4.50390625" style="69" customWidth="1"/>
    <col min="6" max="10" width="2.50390625" style="6" customWidth="1"/>
    <col min="11" max="11" width="3.125" style="6" customWidth="1"/>
    <col min="12" max="16" width="2.50390625" style="6" customWidth="1"/>
    <col min="17" max="17" width="3.00390625" style="165" customWidth="1"/>
    <col min="18" max="22" width="2.50390625" style="6" customWidth="1"/>
    <col min="23" max="23" width="3.00390625" style="165" customWidth="1"/>
    <col min="24" max="28" width="2.50390625" style="6" customWidth="1"/>
    <col min="29" max="29" width="3.00390625" style="165" customWidth="1"/>
    <col min="30" max="34" width="2.50390625" style="6" customWidth="1"/>
    <col min="35" max="35" width="3.00390625" style="165" customWidth="1"/>
    <col min="36" max="40" width="2.50390625" style="6" customWidth="1"/>
    <col min="41" max="41" width="3.00390625" style="165" customWidth="1"/>
    <col min="42" max="46" width="2.50390625" style="6" customWidth="1"/>
    <col min="47" max="47" width="3.375" style="165" customWidth="1"/>
    <col min="48" max="16384" width="9.375" style="6" customWidth="1"/>
  </cols>
  <sheetData>
    <row r="1" spans="1:47" ht="35.25">
      <c r="A1" s="1" t="s">
        <v>0</v>
      </c>
      <c r="B1" s="2"/>
      <c r="C1" s="3"/>
      <c r="D1" s="3"/>
      <c r="E1" s="3"/>
      <c r="F1" s="4"/>
      <c r="H1"/>
      <c r="I1"/>
      <c r="J1"/>
      <c r="K1" s="5" t="s">
        <v>1</v>
      </c>
      <c r="L1" s="4"/>
      <c r="M1" s="4"/>
      <c r="N1" s="4"/>
      <c r="O1" s="4"/>
      <c r="P1" s="4"/>
      <c r="Q1" s="166"/>
      <c r="R1" s="4"/>
      <c r="S1" s="4"/>
      <c r="T1" s="4"/>
      <c r="U1" s="4"/>
      <c r="V1" s="4"/>
      <c r="W1" s="166"/>
      <c r="X1" s="4"/>
      <c r="Y1" s="4"/>
      <c r="Z1" s="4"/>
      <c r="AA1" s="4"/>
      <c r="AB1" s="4"/>
      <c r="AC1" s="166"/>
      <c r="AD1" s="4"/>
      <c r="AE1" s="4"/>
      <c r="AF1" s="4"/>
      <c r="AG1" s="4"/>
      <c r="AH1" s="4"/>
      <c r="AI1" s="166"/>
      <c r="AJ1" s="4"/>
      <c r="AK1" s="4"/>
      <c r="AL1" s="4"/>
      <c r="AM1" s="4"/>
      <c r="AN1" s="4"/>
      <c r="AO1" s="166"/>
      <c r="AP1" s="4"/>
      <c r="AQ1" s="4"/>
      <c r="AR1" s="4"/>
      <c r="AS1" s="4"/>
      <c r="AT1" s="4"/>
      <c r="AU1" s="166"/>
    </row>
    <row r="2" spans="1:47" ht="12.75">
      <c r="A2" s="1" t="s">
        <v>2</v>
      </c>
      <c r="B2"/>
      <c r="C2" s="7"/>
      <c r="D2" s="7"/>
      <c r="E2" s="7"/>
      <c r="F2" s="4"/>
      <c r="G2" s="4"/>
      <c r="H2"/>
      <c r="I2" s="4"/>
      <c r="J2" s="8"/>
      <c r="K2" s="8"/>
      <c r="L2" s="4"/>
      <c r="M2" s="4"/>
      <c r="N2" s="4"/>
      <c r="O2" s="4"/>
      <c r="P2" s="4"/>
      <c r="Q2" s="167"/>
      <c r="R2" s="4"/>
      <c r="S2" s="4"/>
      <c r="T2" s="4"/>
      <c r="U2" s="4"/>
      <c r="V2" s="4"/>
      <c r="W2" s="167"/>
      <c r="X2" s="4"/>
      <c r="Y2" s="4"/>
      <c r="Z2" s="4"/>
      <c r="AA2" s="4"/>
      <c r="AC2" s="167"/>
      <c r="AD2" s="4"/>
      <c r="AE2" s="4"/>
      <c r="AF2" s="4"/>
      <c r="AG2" s="4"/>
      <c r="AH2" s="4"/>
      <c r="AI2" s="167"/>
      <c r="AJ2" s="4"/>
      <c r="AK2" s="4"/>
      <c r="AL2" s="4"/>
      <c r="AM2" s="4"/>
      <c r="AN2" s="4"/>
      <c r="AO2" s="167"/>
      <c r="AP2" s="4"/>
      <c r="AQ2" s="4"/>
      <c r="AR2" s="4"/>
      <c r="AS2" s="4"/>
      <c r="AT2" s="4"/>
      <c r="AU2" s="167"/>
    </row>
    <row r="3" spans="1:47" ht="12.75">
      <c r="A3"/>
      <c r="B3" s="9"/>
      <c r="C3" s="4"/>
      <c r="D3" s="4"/>
      <c r="E3" s="4"/>
      <c r="F3" s="4"/>
      <c r="G3" s="4"/>
      <c r="H3"/>
      <c r="I3" s="4"/>
      <c r="J3" s="8"/>
      <c r="K3" s="8"/>
      <c r="L3" s="4"/>
      <c r="M3" s="4"/>
      <c r="N3" s="4"/>
      <c r="O3" s="4"/>
      <c r="P3" s="4"/>
      <c r="Q3" s="167"/>
      <c r="R3"/>
      <c r="S3" s="4"/>
      <c r="T3"/>
      <c r="U3" s="10"/>
      <c r="V3"/>
      <c r="W3" s="167"/>
      <c r="Y3" s="4"/>
      <c r="Z3" s="4"/>
      <c r="AC3" s="167"/>
      <c r="AE3" s="4"/>
      <c r="AF3" s="11" t="s">
        <v>45</v>
      </c>
      <c r="AH3" s="4"/>
      <c r="AI3" s="167"/>
      <c r="AJ3" s="4"/>
      <c r="AK3" s="4"/>
      <c r="AL3" s="4"/>
      <c r="AM3" s="4"/>
      <c r="AN3" s="4"/>
      <c r="AO3" s="167"/>
      <c r="AP3" s="4"/>
      <c r="AQ3" s="4"/>
      <c r="AR3" s="4"/>
      <c r="AS3" s="4"/>
      <c r="AT3" s="4"/>
      <c r="AU3" s="167"/>
    </row>
    <row r="4" spans="1:47" ht="12.75" customHeight="1">
      <c r="A4" s="11" t="s">
        <v>3</v>
      </c>
      <c r="B4"/>
      <c r="C4" s="4"/>
      <c r="D4" s="4"/>
      <c r="E4" s="4"/>
      <c r="F4" s="4"/>
      <c r="G4" s="4"/>
      <c r="H4" s="4"/>
      <c r="J4" s="1" t="s">
        <v>68</v>
      </c>
      <c r="L4" s="4"/>
      <c r="M4" s="4"/>
      <c r="N4" s="4"/>
      <c r="O4" s="4"/>
      <c r="P4" s="4"/>
      <c r="Q4" s="166"/>
      <c r="R4" s="4"/>
      <c r="S4" s="4"/>
      <c r="T4"/>
      <c r="V4"/>
      <c r="W4" s="166"/>
      <c r="Y4" s="4"/>
      <c r="Z4" s="4"/>
      <c r="AC4" s="166"/>
      <c r="AE4"/>
      <c r="AF4" s="343" t="s">
        <v>132</v>
      </c>
      <c r="AH4"/>
      <c r="AI4" s="166"/>
      <c r="AJ4" s="4"/>
      <c r="AK4" s="4"/>
      <c r="AL4" s="4"/>
      <c r="AM4" s="4"/>
      <c r="AN4" s="4"/>
      <c r="AO4" s="166"/>
      <c r="AP4" s="4"/>
      <c r="AQ4" s="4"/>
      <c r="AR4" s="4"/>
      <c r="AS4" s="4"/>
      <c r="AT4" s="4"/>
      <c r="AU4" s="166"/>
    </row>
    <row r="5" spans="1:47" ht="7.5" customHeight="1" thickBot="1">
      <c r="A5" s="12"/>
      <c r="B5" s="2"/>
      <c r="C5" s="3"/>
      <c r="D5" s="240"/>
      <c r="E5" s="240"/>
      <c r="F5" s="4"/>
      <c r="G5" s="4"/>
      <c r="H5" s="4"/>
      <c r="I5" s="4"/>
      <c r="J5" s="8"/>
      <c r="K5" s="8"/>
      <c r="L5" s="4"/>
      <c r="M5" s="4"/>
      <c r="N5" s="4"/>
      <c r="O5" s="4"/>
      <c r="P5" s="4"/>
      <c r="Q5" s="167"/>
      <c r="R5" s="4"/>
      <c r="S5" s="4"/>
      <c r="T5"/>
      <c r="U5"/>
      <c r="V5"/>
      <c r="W5" s="167"/>
      <c r="X5" s="4"/>
      <c r="Y5" s="4"/>
      <c r="Z5" s="4"/>
      <c r="AA5" s="4"/>
      <c r="AB5" s="4"/>
      <c r="AC5" s="167"/>
      <c r="AD5" s="4"/>
      <c r="AE5" s="4"/>
      <c r="AF5" s="4"/>
      <c r="AG5" s="4"/>
      <c r="AH5" s="4"/>
      <c r="AI5" s="167"/>
      <c r="AJ5" s="4"/>
      <c r="AK5" s="4"/>
      <c r="AL5" s="4"/>
      <c r="AM5" s="4"/>
      <c r="AN5" s="4"/>
      <c r="AO5" s="167"/>
      <c r="AP5" s="4"/>
      <c r="AQ5" s="4"/>
      <c r="AR5" s="4"/>
      <c r="AS5" s="4"/>
      <c r="AT5" s="4"/>
      <c r="AU5" s="167"/>
    </row>
    <row r="6" spans="1:47" s="17" customFormat="1" ht="14.25" customHeight="1" thickBot="1" thickTop="1">
      <c r="A6" s="13"/>
      <c r="B6" s="14"/>
      <c r="C6" s="360" t="s">
        <v>4</v>
      </c>
      <c r="D6" s="365" t="s">
        <v>59</v>
      </c>
      <c r="E6" s="363" t="s">
        <v>64</v>
      </c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8"/>
      <c r="R6" s="16"/>
      <c r="S6" s="16"/>
      <c r="T6" s="16"/>
      <c r="U6" s="16"/>
      <c r="V6" s="16" t="s">
        <v>5</v>
      </c>
      <c r="W6" s="168"/>
      <c r="X6" s="16"/>
      <c r="Y6" s="16"/>
      <c r="Z6" s="16"/>
      <c r="AA6" s="16"/>
      <c r="AB6" s="16"/>
      <c r="AC6" s="168"/>
      <c r="AD6" s="16"/>
      <c r="AE6" s="16"/>
      <c r="AF6" s="16"/>
      <c r="AG6" s="16"/>
      <c r="AH6" s="16"/>
      <c r="AI6" s="168"/>
      <c r="AJ6" s="16"/>
      <c r="AK6" s="16"/>
      <c r="AL6" s="16"/>
      <c r="AM6" s="16"/>
      <c r="AN6" s="16"/>
      <c r="AO6" s="168"/>
      <c r="AP6" s="16"/>
      <c r="AQ6" s="16"/>
      <c r="AR6" s="16"/>
      <c r="AS6" s="16"/>
      <c r="AT6" s="16"/>
      <c r="AU6" s="192"/>
    </row>
    <row r="7" spans="1:47" s="17" customFormat="1" ht="14.25" customHeight="1">
      <c r="A7" s="18" t="s">
        <v>6</v>
      </c>
      <c r="B7" s="232" t="s">
        <v>71</v>
      </c>
      <c r="C7" s="361"/>
      <c r="D7" s="365"/>
      <c r="E7" s="363"/>
      <c r="F7" s="367" t="s">
        <v>7</v>
      </c>
      <c r="G7" s="368"/>
      <c r="H7" s="368"/>
      <c r="I7" s="368"/>
      <c r="J7" s="368"/>
      <c r="K7" s="369"/>
      <c r="L7" s="367" t="s">
        <v>8</v>
      </c>
      <c r="M7" s="368"/>
      <c r="N7" s="368"/>
      <c r="O7" s="368"/>
      <c r="P7" s="368"/>
      <c r="Q7" s="369"/>
      <c r="R7" s="367" t="s">
        <v>9</v>
      </c>
      <c r="S7" s="368"/>
      <c r="T7" s="368"/>
      <c r="U7" s="368"/>
      <c r="V7" s="368"/>
      <c r="W7" s="369"/>
      <c r="X7" s="367" t="s">
        <v>10</v>
      </c>
      <c r="Y7" s="368"/>
      <c r="Z7" s="368"/>
      <c r="AA7" s="368"/>
      <c r="AB7" s="368"/>
      <c r="AC7" s="369"/>
      <c r="AD7" s="367" t="s">
        <v>11</v>
      </c>
      <c r="AE7" s="368"/>
      <c r="AF7" s="368"/>
      <c r="AG7" s="368"/>
      <c r="AH7" s="368"/>
      <c r="AI7" s="369"/>
      <c r="AJ7" s="367" t="s">
        <v>12</v>
      </c>
      <c r="AK7" s="368"/>
      <c r="AL7" s="368"/>
      <c r="AM7" s="368"/>
      <c r="AN7" s="368"/>
      <c r="AO7" s="369"/>
      <c r="AP7" s="367" t="s">
        <v>13</v>
      </c>
      <c r="AQ7" s="368"/>
      <c r="AR7" s="368"/>
      <c r="AS7" s="368"/>
      <c r="AT7" s="368"/>
      <c r="AU7" s="370"/>
    </row>
    <row r="8" spans="1:47" s="17" customFormat="1" ht="13.5" customHeight="1" thickBot="1">
      <c r="A8" s="22"/>
      <c r="B8" s="23"/>
      <c r="C8" s="362"/>
      <c r="D8" s="366"/>
      <c r="E8" s="364"/>
      <c r="F8" s="25" t="s">
        <v>14</v>
      </c>
      <c r="G8" s="24" t="s">
        <v>15</v>
      </c>
      <c r="H8" s="24" t="s">
        <v>16</v>
      </c>
      <c r="I8" s="26" t="s">
        <v>17</v>
      </c>
      <c r="J8" s="27" t="s">
        <v>18</v>
      </c>
      <c r="K8" s="230" t="s">
        <v>59</v>
      </c>
      <c r="L8" s="25" t="s">
        <v>14</v>
      </c>
      <c r="M8" s="24" t="s">
        <v>15</v>
      </c>
      <c r="N8" s="24" t="s">
        <v>16</v>
      </c>
      <c r="O8" s="26" t="s">
        <v>17</v>
      </c>
      <c r="P8" s="27" t="s">
        <v>18</v>
      </c>
      <c r="Q8" s="230" t="s">
        <v>59</v>
      </c>
      <c r="R8" s="25" t="s">
        <v>14</v>
      </c>
      <c r="S8" s="24" t="s">
        <v>15</v>
      </c>
      <c r="T8" s="24" t="s">
        <v>16</v>
      </c>
      <c r="U8" s="26" t="s">
        <v>17</v>
      </c>
      <c r="V8" s="27" t="s">
        <v>18</v>
      </c>
      <c r="W8" s="230" t="s">
        <v>59</v>
      </c>
      <c r="X8" s="25" t="s">
        <v>14</v>
      </c>
      <c r="Y8" s="24" t="s">
        <v>15</v>
      </c>
      <c r="Z8" s="24" t="s">
        <v>16</v>
      </c>
      <c r="AA8" s="26" t="s">
        <v>17</v>
      </c>
      <c r="AB8" s="27" t="s">
        <v>18</v>
      </c>
      <c r="AC8" s="230" t="s">
        <v>59</v>
      </c>
      <c r="AD8" s="25" t="s">
        <v>14</v>
      </c>
      <c r="AE8" s="24" t="s">
        <v>15</v>
      </c>
      <c r="AF8" s="24" t="s">
        <v>16</v>
      </c>
      <c r="AG8" s="26" t="s">
        <v>17</v>
      </c>
      <c r="AH8" s="27" t="s">
        <v>18</v>
      </c>
      <c r="AI8" s="230" t="s">
        <v>59</v>
      </c>
      <c r="AJ8" s="25" t="s">
        <v>14</v>
      </c>
      <c r="AK8" s="24" t="s">
        <v>15</v>
      </c>
      <c r="AL8" s="24" t="s">
        <v>16</v>
      </c>
      <c r="AM8" s="26" t="s">
        <v>17</v>
      </c>
      <c r="AN8" s="27" t="s">
        <v>18</v>
      </c>
      <c r="AO8" s="230" t="s">
        <v>59</v>
      </c>
      <c r="AP8" s="25" t="s">
        <v>14</v>
      </c>
      <c r="AQ8" s="24" t="s">
        <v>15</v>
      </c>
      <c r="AR8" s="24" t="s">
        <v>16</v>
      </c>
      <c r="AS8" s="26" t="s">
        <v>17</v>
      </c>
      <c r="AT8" s="27" t="s">
        <v>18</v>
      </c>
      <c r="AU8" s="231" t="s">
        <v>59</v>
      </c>
    </row>
    <row r="9" spans="1:47" s="17" customFormat="1" ht="12.75" customHeight="1" thickBot="1">
      <c r="A9" s="28" t="s">
        <v>72</v>
      </c>
      <c r="B9" s="29"/>
      <c r="C9" s="30"/>
      <c r="D9" s="172">
        <f>SUM(D10:D16)</f>
        <v>16</v>
      </c>
      <c r="E9" s="31">
        <f>SUM(E10:E16)</f>
        <v>345</v>
      </c>
      <c r="F9" s="32"/>
      <c r="G9" s="32"/>
      <c r="H9" s="32"/>
      <c r="I9" s="32"/>
      <c r="J9" s="32"/>
      <c r="K9" s="203"/>
      <c r="L9" s="32"/>
      <c r="M9" s="32"/>
      <c r="N9" s="32"/>
      <c r="O9" s="32"/>
      <c r="P9" s="32"/>
      <c r="Q9" s="207"/>
      <c r="R9" s="32"/>
      <c r="S9" s="32"/>
      <c r="T9" s="32"/>
      <c r="U9" s="32"/>
      <c r="V9" s="32"/>
      <c r="W9" s="207"/>
      <c r="X9" s="32"/>
      <c r="Y9" s="32"/>
      <c r="Z9" s="32"/>
      <c r="AA9" s="32"/>
      <c r="AB9" s="32"/>
      <c r="AC9" s="207"/>
      <c r="AD9" s="32"/>
      <c r="AE9" s="32"/>
      <c r="AF9" s="32"/>
      <c r="AG9" s="32"/>
      <c r="AH9" s="32"/>
      <c r="AI9" s="207"/>
      <c r="AJ9" s="32"/>
      <c r="AK9" s="32"/>
      <c r="AL9" s="32"/>
      <c r="AM9" s="32"/>
      <c r="AN9" s="32"/>
      <c r="AO9" s="207"/>
      <c r="AP9" s="32"/>
      <c r="AQ9" s="32"/>
      <c r="AR9" s="32"/>
      <c r="AS9" s="32"/>
      <c r="AT9" s="32"/>
      <c r="AU9" s="217"/>
    </row>
    <row r="10" spans="1:47" s="49" customFormat="1" ht="15" customHeight="1">
      <c r="A10" s="52">
        <v>1</v>
      </c>
      <c r="B10" s="132" t="s">
        <v>62</v>
      </c>
      <c r="C10" s="53">
        <f>COUNTA(J10,P10,V10,AB10,AH10,AN10,AT10)</f>
        <v>1</v>
      </c>
      <c r="D10" s="54">
        <f>SUM(K10,Q10,W10,AC10,AI10,AO10,AU10)</f>
        <v>5</v>
      </c>
      <c r="E10" s="174">
        <f>SUM(F10:I10,L10:O10,R10:U10,X10:AA10,AD10:AG10,AJ10:AM10,AP10:AS10)*15</f>
        <v>120</v>
      </c>
      <c r="F10" s="54"/>
      <c r="G10" s="56"/>
      <c r="H10" s="56"/>
      <c r="I10" s="56"/>
      <c r="J10" s="57"/>
      <c r="K10" s="204"/>
      <c r="L10" s="56"/>
      <c r="M10" s="56">
        <v>2</v>
      </c>
      <c r="N10" s="56"/>
      <c r="O10" s="56"/>
      <c r="P10" s="57"/>
      <c r="Q10" s="204">
        <v>1</v>
      </c>
      <c r="R10" s="54"/>
      <c r="S10" s="56">
        <v>2</v>
      </c>
      <c r="T10" s="56"/>
      <c r="U10" s="56"/>
      <c r="V10" s="57"/>
      <c r="W10" s="204">
        <v>1</v>
      </c>
      <c r="X10" s="56"/>
      <c r="Y10" s="56">
        <v>2</v>
      </c>
      <c r="Z10" s="56"/>
      <c r="AA10" s="56"/>
      <c r="AB10" s="57"/>
      <c r="AC10" s="204">
        <v>1</v>
      </c>
      <c r="AD10" s="54"/>
      <c r="AE10" s="56">
        <v>2</v>
      </c>
      <c r="AF10" s="56"/>
      <c r="AG10" s="56"/>
      <c r="AH10" s="57" t="s">
        <v>19</v>
      </c>
      <c r="AI10" s="204">
        <v>2</v>
      </c>
      <c r="AJ10" s="56"/>
      <c r="AK10" s="56"/>
      <c r="AL10" s="56"/>
      <c r="AM10" s="56"/>
      <c r="AN10" s="57"/>
      <c r="AO10" s="204"/>
      <c r="AP10" s="54"/>
      <c r="AQ10" s="56"/>
      <c r="AR10" s="56"/>
      <c r="AS10" s="56"/>
      <c r="AT10" s="57"/>
      <c r="AU10" s="233"/>
    </row>
    <row r="11" spans="1:47" s="49" customFormat="1" ht="15" customHeight="1">
      <c r="A11" s="52">
        <v>2</v>
      </c>
      <c r="B11" s="171" t="s">
        <v>65</v>
      </c>
      <c r="C11" s="53">
        <f aca="true" t="shared" si="0" ref="C11:C16">COUNTA(J11,P11,V11,AB11,AH11,AN11,AT11)</f>
        <v>0</v>
      </c>
      <c r="D11" s="54">
        <f aca="true" t="shared" si="1" ref="D11:D16">SUM(K11,Q11,W11,AC11,AI11,AO11,AU11)</f>
        <v>1</v>
      </c>
      <c r="E11" s="174">
        <f aca="true" t="shared" si="2" ref="E11:E16">SUM(F11:I11,L11:O11,R11:U11,X11:AA11,AD11:AG11,AJ11:AM11,AP11:AS11)*15</f>
        <v>15</v>
      </c>
      <c r="F11" s="58"/>
      <c r="G11" s="59">
        <v>1</v>
      </c>
      <c r="H11" s="59"/>
      <c r="I11" s="56"/>
      <c r="J11" s="57"/>
      <c r="K11" s="204">
        <v>1</v>
      </c>
      <c r="L11" s="56"/>
      <c r="M11" s="56"/>
      <c r="N11" s="56"/>
      <c r="O11" s="56"/>
      <c r="P11" s="57"/>
      <c r="Q11" s="204"/>
      <c r="R11" s="54"/>
      <c r="S11" s="56"/>
      <c r="T11" s="56"/>
      <c r="U11" s="56"/>
      <c r="V11" s="57"/>
      <c r="W11" s="204"/>
      <c r="X11" s="56"/>
      <c r="Y11" s="56"/>
      <c r="Z11" s="56"/>
      <c r="AA11" s="56"/>
      <c r="AB11" s="57"/>
      <c r="AC11" s="204"/>
      <c r="AD11" s="54"/>
      <c r="AE11" s="56"/>
      <c r="AF11" s="56"/>
      <c r="AG11" s="56"/>
      <c r="AH11" s="57"/>
      <c r="AI11" s="204"/>
      <c r="AJ11" s="56"/>
      <c r="AK11" s="56"/>
      <c r="AL11" s="56"/>
      <c r="AM11" s="56"/>
      <c r="AN11" s="57"/>
      <c r="AO11" s="204"/>
      <c r="AP11" s="54"/>
      <c r="AQ11" s="56"/>
      <c r="AR11" s="56"/>
      <c r="AS11" s="56"/>
      <c r="AT11" s="57"/>
      <c r="AU11" s="233"/>
    </row>
    <row r="12" spans="1:47" s="49" customFormat="1" ht="15" customHeight="1">
      <c r="A12" s="52">
        <v>3</v>
      </c>
      <c r="B12" s="171" t="s">
        <v>39</v>
      </c>
      <c r="C12" s="53">
        <f t="shared" si="0"/>
        <v>0</v>
      </c>
      <c r="D12" s="54">
        <f t="shared" si="1"/>
        <v>3</v>
      </c>
      <c r="E12" s="174">
        <f t="shared" si="2"/>
        <v>60</v>
      </c>
      <c r="F12" s="58">
        <v>2</v>
      </c>
      <c r="G12" s="59"/>
      <c r="H12" s="59"/>
      <c r="I12" s="56"/>
      <c r="J12" s="57"/>
      <c r="K12" s="204">
        <v>2</v>
      </c>
      <c r="L12" s="56"/>
      <c r="M12" s="56"/>
      <c r="N12" s="56"/>
      <c r="O12" s="56"/>
      <c r="P12" s="57"/>
      <c r="Q12" s="204"/>
      <c r="R12" s="54"/>
      <c r="S12" s="56"/>
      <c r="T12" s="56"/>
      <c r="U12" s="56"/>
      <c r="V12" s="57"/>
      <c r="W12" s="204"/>
      <c r="X12" s="56"/>
      <c r="Y12" s="56"/>
      <c r="Z12" s="56"/>
      <c r="AA12" s="56"/>
      <c r="AB12" s="57"/>
      <c r="AC12" s="204"/>
      <c r="AD12" s="54"/>
      <c r="AE12" s="56"/>
      <c r="AF12" s="56"/>
      <c r="AG12" s="56"/>
      <c r="AH12" s="57"/>
      <c r="AI12" s="204"/>
      <c r="AJ12" s="56"/>
      <c r="AK12" s="56"/>
      <c r="AL12" s="56"/>
      <c r="AM12" s="56"/>
      <c r="AN12" s="57"/>
      <c r="AO12" s="204"/>
      <c r="AP12" s="54">
        <v>2</v>
      </c>
      <c r="AQ12" s="56"/>
      <c r="AR12" s="56"/>
      <c r="AS12" s="56"/>
      <c r="AT12" s="57"/>
      <c r="AU12" s="233">
        <v>1</v>
      </c>
    </row>
    <row r="13" spans="1:47" s="49" customFormat="1" ht="15" customHeight="1">
      <c r="A13" s="52">
        <v>4</v>
      </c>
      <c r="B13" s="184" t="s">
        <v>61</v>
      </c>
      <c r="C13" s="53">
        <f t="shared" si="0"/>
        <v>0</v>
      </c>
      <c r="D13" s="54">
        <f t="shared" si="1"/>
        <v>1</v>
      </c>
      <c r="E13" s="174">
        <f t="shared" si="2"/>
        <v>15</v>
      </c>
      <c r="F13" s="185"/>
      <c r="G13" s="186"/>
      <c r="H13" s="186"/>
      <c r="I13" s="162"/>
      <c r="J13" s="163"/>
      <c r="K13" s="205"/>
      <c r="L13" s="162"/>
      <c r="M13" s="162"/>
      <c r="N13" s="162"/>
      <c r="O13" s="162"/>
      <c r="P13" s="163"/>
      <c r="Q13" s="205"/>
      <c r="R13" s="164"/>
      <c r="S13" s="162"/>
      <c r="T13" s="162"/>
      <c r="U13" s="162"/>
      <c r="V13" s="163"/>
      <c r="W13" s="205"/>
      <c r="X13" s="162"/>
      <c r="Y13" s="162"/>
      <c r="Z13" s="162"/>
      <c r="AA13" s="162"/>
      <c r="AB13" s="163"/>
      <c r="AC13" s="205"/>
      <c r="AD13" s="164">
        <v>1</v>
      </c>
      <c r="AE13" s="162"/>
      <c r="AF13" s="162"/>
      <c r="AG13" s="162"/>
      <c r="AH13" s="163"/>
      <c r="AI13" s="205">
        <v>1</v>
      </c>
      <c r="AJ13" s="186"/>
      <c r="AK13" s="162"/>
      <c r="AL13" s="162"/>
      <c r="AM13" s="162"/>
      <c r="AN13" s="163"/>
      <c r="AO13" s="205"/>
      <c r="AP13" s="164"/>
      <c r="AQ13" s="162"/>
      <c r="AR13" s="162"/>
      <c r="AS13" s="162"/>
      <c r="AT13" s="163"/>
      <c r="AU13" s="234"/>
    </row>
    <row r="14" spans="1:47" s="49" customFormat="1" ht="15" customHeight="1">
      <c r="A14" s="52">
        <v>5</v>
      </c>
      <c r="B14" s="184" t="s">
        <v>54</v>
      </c>
      <c r="C14" s="53">
        <f t="shared" si="0"/>
        <v>0</v>
      </c>
      <c r="D14" s="54">
        <f t="shared" si="1"/>
        <v>1</v>
      </c>
      <c r="E14" s="174">
        <f t="shared" si="2"/>
        <v>15</v>
      </c>
      <c r="F14" s="185"/>
      <c r="G14" s="186"/>
      <c r="H14" s="186"/>
      <c r="I14" s="162"/>
      <c r="J14" s="163"/>
      <c r="K14" s="205"/>
      <c r="L14" s="162"/>
      <c r="M14" s="162"/>
      <c r="N14" s="162"/>
      <c r="O14" s="162"/>
      <c r="P14" s="163"/>
      <c r="Q14" s="205"/>
      <c r="R14" s="164"/>
      <c r="S14" s="162"/>
      <c r="T14" s="162"/>
      <c r="U14" s="162"/>
      <c r="V14" s="163"/>
      <c r="W14" s="205"/>
      <c r="X14" s="162"/>
      <c r="Y14" s="162"/>
      <c r="Z14" s="162"/>
      <c r="AA14" s="162"/>
      <c r="AB14" s="163"/>
      <c r="AC14" s="205"/>
      <c r="AD14" s="164"/>
      <c r="AE14" s="162"/>
      <c r="AF14" s="162"/>
      <c r="AG14" s="162"/>
      <c r="AH14" s="163"/>
      <c r="AI14" s="205"/>
      <c r="AJ14" s="162"/>
      <c r="AK14" s="162"/>
      <c r="AL14" s="162"/>
      <c r="AM14" s="162"/>
      <c r="AN14" s="163"/>
      <c r="AO14" s="205"/>
      <c r="AP14" s="164">
        <v>1</v>
      </c>
      <c r="AQ14" s="162"/>
      <c r="AR14" s="162"/>
      <c r="AS14" s="162"/>
      <c r="AT14" s="163"/>
      <c r="AU14" s="234">
        <v>1</v>
      </c>
    </row>
    <row r="15" spans="1:47" s="43" customFormat="1" ht="14.25" customHeight="1">
      <c r="A15" s="37">
        <v>6</v>
      </c>
      <c r="B15" s="138" t="s">
        <v>75</v>
      </c>
      <c r="C15" s="39">
        <f t="shared" si="0"/>
        <v>0</v>
      </c>
      <c r="D15" s="54">
        <f t="shared" si="1"/>
        <v>3</v>
      </c>
      <c r="E15" s="174">
        <f t="shared" si="2"/>
        <v>60</v>
      </c>
      <c r="F15" s="136">
        <v>1</v>
      </c>
      <c r="G15" s="137"/>
      <c r="H15" s="137">
        <v>1</v>
      </c>
      <c r="I15" s="41"/>
      <c r="J15" s="42"/>
      <c r="K15" s="206">
        <v>2</v>
      </c>
      <c r="L15" s="41"/>
      <c r="M15" s="41"/>
      <c r="N15" s="41">
        <v>2</v>
      </c>
      <c r="O15" s="41"/>
      <c r="P15" s="42"/>
      <c r="Q15" s="206">
        <v>1</v>
      </c>
      <c r="R15" s="40"/>
      <c r="S15" s="41"/>
      <c r="T15" s="41"/>
      <c r="U15" s="41"/>
      <c r="V15" s="42"/>
      <c r="W15" s="206"/>
      <c r="X15" s="41"/>
      <c r="Y15" s="41"/>
      <c r="Z15" s="41"/>
      <c r="AA15" s="41"/>
      <c r="AB15" s="42"/>
      <c r="AC15" s="206"/>
      <c r="AD15" s="136"/>
      <c r="AE15" s="137"/>
      <c r="AF15" s="137"/>
      <c r="AG15" s="137"/>
      <c r="AH15" s="42"/>
      <c r="AI15" s="206"/>
      <c r="AJ15" s="137"/>
      <c r="AK15" s="137"/>
      <c r="AL15" s="137"/>
      <c r="AM15" s="137"/>
      <c r="AN15" s="42"/>
      <c r="AO15" s="206"/>
      <c r="AP15" s="136"/>
      <c r="AQ15" s="137"/>
      <c r="AR15" s="137"/>
      <c r="AS15" s="137"/>
      <c r="AT15" s="42"/>
      <c r="AU15" s="235"/>
    </row>
    <row r="16" spans="1:47" s="49" customFormat="1" ht="15" customHeight="1">
      <c r="A16" s="52">
        <v>7</v>
      </c>
      <c r="B16" s="229" t="s">
        <v>20</v>
      </c>
      <c r="C16" s="53">
        <f t="shared" si="0"/>
        <v>0</v>
      </c>
      <c r="D16" s="54">
        <f t="shared" si="1"/>
        <v>2</v>
      </c>
      <c r="E16" s="174">
        <f t="shared" si="2"/>
        <v>60</v>
      </c>
      <c r="F16" s="58"/>
      <c r="G16" s="59">
        <v>1</v>
      </c>
      <c r="H16" s="59"/>
      <c r="I16" s="56"/>
      <c r="J16" s="57"/>
      <c r="K16" s="204"/>
      <c r="L16" s="56"/>
      <c r="M16" s="59">
        <v>1</v>
      </c>
      <c r="N16" s="56"/>
      <c r="O16" s="56"/>
      <c r="P16" s="57"/>
      <c r="Q16" s="204">
        <v>1</v>
      </c>
      <c r="R16" s="54"/>
      <c r="S16" s="56"/>
      <c r="T16" s="56"/>
      <c r="U16" s="56"/>
      <c r="V16" s="57"/>
      <c r="W16" s="204"/>
      <c r="X16" s="56"/>
      <c r="Y16" s="56"/>
      <c r="Z16" s="56"/>
      <c r="AA16" s="56"/>
      <c r="AB16" s="57"/>
      <c r="AC16" s="204"/>
      <c r="AD16" s="58"/>
      <c r="AE16" s="59">
        <v>1</v>
      </c>
      <c r="AF16" s="59"/>
      <c r="AG16" s="59"/>
      <c r="AH16" s="57"/>
      <c r="AI16" s="204"/>
      <c r="AJ16" s="56"/>
      <c r="AK16" s="56">
        <v>1</v>
      </c>
      <c r="AL16" s="56"/>
      <c r="AM16" s="56"/>
      <c r="AN16" s="57"/>
      <c r="AO16" s="204">
        <v>1</v>
      </c>
      <c r="AP16" s="54"/>
      <c r="AQ16" s="56"/>
      <c r="AR16" s="56"/>
      <c r="AS16" s="56"/>
      <c r="AT16" s="57"/>
      <c r="AU16" s="233"/>
    </row>
    <row r="17" spans="1:47" s="49" customFormat="1" ht="11.25" customHeight="1" thickBot="1">
      <c r="A17" s="44" t="s">
        <v>73</v>
      </c>
      <c r="B17" s="226"/>
      <c r="C17" s="46"/>
      <c r="D17" s="227">
        <f>SUM(D18:D24)</f>
        <v>49</v>
      </c>
      <c r="E17" s="228">
        <f>SUM(E18:E24)</f>
        <v>510</v>
      </c>
      <c r="F17" s="48"/>
      <c r="G17" s="48"/>
      <c r="H17" s="48"/>
      <c r="I17" s="48"/>
      <c r="J17" s="48"/>
      <c r="K17" s="208"/>
      <c r="L17" s="48"/>
      <c r="M17" s="48"/>
      <c r="N17" s="48"/>
      <c r="O17" s="48"/>
      <c r="P17" s="48"/>
      <c r="Q17" s="208"/>
      <c r="R17" s="48"/>
      <c r="S17" s="48"/>
      <c r="T17" s="48"/>
      <c r="U17" s="48"/>
      <c r="V17" s="48"/>
      <c r="W17" s="208"/>
      <c r="X17" s="48"/>
      <c r="Y17" s="48"/>
      <c r="Z17" s="48"/>
      <c r="AA17" s="48"/>
      <c r="AB17" s="48"/>
      <c r="AC17" s="208"/>
      <c r="AD17" s="48"/>
      <c r="AE17" s="48"/>
      <c r="AF17" s="48"/>
      <c r="AG17" s="48"/>
      <c r="AH17" s="48"/>
      <c r="AI17" s="208"/>
      <c r="AJ17" s="48"/>
      <c r="AK17" s="48"/>
      <c r="AL17" s="48"/>
      <c r="AM17" s="48"/>
      <c r="AN17" s="48"/>
      <c r="AO17" s="208"/>
      <c r="AP17" s="48"/>
      <c r="AQ17" s="48"/>
      <c r="AR17" s="48"/>
      <c r="AS17" s="48"/>
      <c r="AT17" s="48"/>
      <c r="AU17" s="344"/>
    </row>
    <row r="18" spans="1:47" s="43" customFormat="1" ht="14.25" customHeight="1">
      <c r="A18" s="37">
        <v>1</v>
      </c>
      <c r="B18" s="138" t="s">
        <v>56</v>
      </c>
      <c r="C18" s="39">
        <f aca="true" t="shared" si="3" ref="C18:C24">COUNTA(J18,P18,V18,AB18,AH18,AN18,AT18)</f>
        <v>0</v>
      </c>
      <c r="D18" s="54">
        <f aca="true" t="shared" si="4" ref="D18:D24">SUM(K18,Q18,W18,AC18,AI18,AO18,AU18)</f>
        <v>3</v>
      </c>
      <c r="E18" s="174">
        <f aca="true" t="shared" si="5" ref="E18:E24">SUM(F18:I18,L18:O18,R18:U18,X18:AA18,AD18:AG18,AJ18:AM18,AP18:AS18)*15</f>
        <v>30</v>
      </c>
      <c r="F18" s="136"/>
      <c r="G18" s="137">
        <v>2</v>
      </c>
      <c r="H18" s="41"/>
      <c r="I18" s="41"/>
      <c r="J18" s="42"/>
      <c r="K18" s="206">
        <v>3</v>
      </c>
      <c r="L18" s="41"/>
      <c r="M18" s="41"/>
      <c r="N18" s="41"/>
      <c r="O18" s="41"/>
      <c r="P18" s="42"/>
      <c r="Q18" s="206"/>
      <c r="R18" s="40"/>
      <c r="S18" s="41"/>
      <c r="T18" s="41"/>
      <c r="U18" s="41"/>
      <c r="V18" s="42"/>
      <c r="W18" s="206"/>
      <c r="X18" s="41"/>
      <c r="Y18" s="41"/>
      <c r="Z18" s="41"/>
      <c r="AA18" s="41"/>
      <c r="AB18" s="42"/>
      <c r="AC18" s="206"/>
      <c r="AD18" s="136"/>
      <c r="AE18" s="137"/>
      <c r="AF18" s="137"/>
      <c r="AG18" s="137"/>
      <c r="AH18" s="42"/>
      <c r="AI18" s="206"/>
      <c r="AJ18" s="41"/>
      <c r="AK18" s="41"/>
      <c r="AL18" s="41"/>
      <c r="AM18" s="41"/>
      <c r="AN18" s="42"/>
      <c r="AO18" s="206"/>
      <c r="AP18" s="40"/>
      <c r="AQ18" s="41"/>
      <c r="AR18" s="41"/>
      <c r="AS18" s="41"/>
      <c r="AT18" s="42"/>
      <c r="AU18" s="235"/>
    </row>
    <row r="19" spans="1:47" s="43" customFormat="1" ht="14.25" customHeight="1">
      <c r="A19" s="37">
        <v>2</v>
      </c>
      <c r="B19" s="38" t="s">
        <v>21</v>
      </c>
      <c r="C19" s="39">
        <f t="shared" si="3"/>
        <v>2</v>
      </c>
      <c r="D19" s="54">
        <f t="shared" si="4"/>
        <v>14</v>
      </c>
      <c r="E19" s="174">
        <f t="shared" si="5"/>
        <v>150</v>
      </c>
      <c r="F19" s="136">
        <v>2</v>
      </c>
      <c r="G19" s="137">
        <v>2</v>
      </c>
      <c r="H19" s="41"/>
      <c r="I19" s="41"/>
      <c r="J19" s="42" t="s">
        <v>19</v>
      </c>
      <c r="K19" s="206">
        <v>6</v>
      </c>
      <c r="L19" s="41">
        <v>2</v>
      </c>
      <c r="M19" s="41">
        <v>2</v>
      </c>
      <c r="N19" s="41"/>
      <c r="O19" s="41"/>
      <c r="P19" s="42" t="s">
        <v>19</v>
      </c>
      <c r="Q19" s="206">
        <v>5</v>
      </c>
      <c r="R19" s="136">
        <v>1</v>
      </c>
      <c r="S19" s="137">
        <v>1</v>
      </c>
      <c r="T19" s="137"/>
      <c r="U19" s="137"/>
      <c r="V19" s="42"/>
      <c r="W19" s="206">
        <v>3</v>
      </c>
      <c r="X19" s="41"/>
      <c r="Y19" s="41"/>
      <c r="Z19" s="41"/>
      <c r="AA19" s="41"/>
      <c r="AB19" s="42"/>
      <c r="AC19" s="206"/>
      <c r="AD19" s="136"/>
      <c r="AE19" s="137"/>
      <c r="AF19" s="137"/>
      <c r="AG19" s="137"/>
      <c r="AH19" s="42"/>
      <c r="AI19" s="206"/>
      <c r="AJ19" s="41"/>
      <c r="AK19" s="41"/>
      <c r="AL19" s="41"/>
      <c r="AM19" s="41"/>
      <c r="AN19" s="42"/>
      <c r="AO19" s="206"/>
      <c r="AP19" s="40"/>
      <c r="AQ19" s="41"/>
      <c r="AR19" s="41"/>
      <c r="AS19" s="41"/>
      <c r="AT19" s="42"/>
      <c r="AU19" s="235"/>
    </row>
    <row r="20" spans="1:47" s="43" customFormat="1" ht="14.25" customHeight="1">
      <c r="A20" s="37">
        <v>3</v>
      </c>
      <c r="B20" s="38" t="s">
        <v>22</v>
      </c>
      <c r="C20" s="39">
        <f t="shared" si="3"/>
        <v>1</v>
      </c>
      <c r="D20" s="54">
        <f t="shared" si="4"/>
        <v>8</v>
      </c>
      <c r="E20" s="174">
        <f t="shared" si="5"/>
        <v>90</v>
      </c>
      <c r="F20" s="136">
        <v>2</v>
      </c>
      <c r="G20" s="137">
        <v>2</v>
      </c>
      <c r="H20" s="41"/>
      <c r="I20" s="41"/>
      <c r="J20" s="42" t="s">
        <v>19</v>
      </c>
      <c r="K20" s="206">
        <v>5</v>
      </c>
      <c r="L20" s="41">
        <v>1</v>
      </c>
      <c r="M20" s="137"/>
      <c r="N20" s="41">
        <v>1</v>
      </c>
      <c r="O20" s="41"/>
      <c r="P20" s="42"/>
      <c r="Q20" s="206">
        <v>3</v>
      </c>
      <c r="R20" s="136"/>
      <c r="S20" s="137"/>
      <c r="T20" s="137"/>
      <c r="U20" s="137"/>
      <c r="V20" s="42"/>
      <c r="W20" s="206"/>
      <c r="X20" s="41"/>
      <c r="Y20" s="41"/>
      <c r="Z20" s="41"/>
      <c r="AA20" s="41"/>
      <c r="AB20" s="42"/>
      <c r="AC20" s="206"/>
      <c r="AD20" s="136"/>
      <c r="AE20" s="137"/>
      <c r="AF20" s="137"/>
      <c r="AG20" s="137"/>
      <c r="AH20" s="42"/>
      <c r="AI20" s="206"/>
      <c r="AJ20" s="137"/>
      <c r="AK20" s="137"/>
      <c r="AL20" s="137"/>
      <c r="AM20" s="137"/>
      <c r="AN20" s="42"/>
      <c r="AO20" s="206"/>
      <c r="AP20" s="136"/>
      <c r="AQ20" s="137"/>
      <c r="AR20" s="137"/>
      <c r="AS20" s="137"/>
      <c r="AT20" s="42"/>
      <c r="AU20" s="235"/>
    </row>
    <row r="21" spans="1:47" s="43" customFormat="1" ht="14.25" customHeight="1">
      <c r="A21" s="37">
        <v>4</v>
      </c>
      <c r="B21" s="139" t="s">
        <v>40</v>
      </c>
      <c r="C21" s="61">
        <f t="shared" si="3"/>
        <v>1</v>
      </c>
      <c r="D21" s="54">
        <f t="shared" si="4"/>
        <v>8</v>
      </c>
      <c r="E21" s="174">
        <f t="shared" si="5"/>
        <v>75</v>
      </c>
      <c r="F21" s="62">
        <v>1</v>
      </c>
      <c r="G21" s="63">
        <v>1</v>
      </c>
      <c r="H21" s="63"/>
      <c r="I21" s="63"/>
      <c r="J21" s="64"/>
      <c r="K21" s="176">
        <v>3</v>
      </c>
      <c r="L21" s="63">
        <v>2</v>
      </c>
      <c r="M21" s="63">
        <v>1</v>
      </c>
      <c r="N21" s="63"/>
      <c r="O21" s="63"/>
      <c r="P21" s="64" t="s">
        <v>19</v>
      </c>
      <c r="Q21" s="176">
        <v>5</v>
      </c>
      <c r="R21" s="65"/>
      <c r="S21" s="66"/>
      <c r="T21" s="66"/>
      <c r="U21" s="66"/>
      <c r="V21" s="64"/>
      <c r="W21" s="176"/>
      <c r="X21" s="63"/>
      <c r="Y21" s="63"/>
      <c r="Z21" s="63"/>
      <c r="AA21" s="63"/>
      <c r="AB21" s="64"/>
      <c r="AC21" s="176"/>
      <c r="AD21" s="65"/>
      <c r="AE21" s="66"/>
      <c r="AF21" s="66"/>
      <c r="AG21" s="66"/>
      <c r="AH21" s="64"/>
      <c r="AI21" s="176"/>
      <c r="AJ21" s="66"/>
      <c r="AK21" s="66"/>
      <c r="AL21" s="66"/>
      <c r="AM21" s="66"/>
      <c r="AN21" s="64"/>
      <c r="AO21" s="176"/>
      <c r="AP21" s="65"/>
      <c r="AQ21" s="66"/>
      <c r="AR21" s="66"/>
      <c r="AS21" s="66"/>
      <c r="AT21" s="64"/>
      <c r="AU21" s="236"/>
    </row>
    <row r="22" spans="1:47" s="43" customFormat="1" ht="14.25" customHeight="1">
      <c r="A22" s="37">
        <v>5</v>
      </c>
      <c r="B22" s="38" t="s">
        <v>23</v>
      </c>
      <c r="C22" s="39">
        <f t="shared" si="3"/>
        <v>1</v>
      </c>
      <c r="D22" s="54">
        <f t="shared" si="4"/>
        <v>9</v>
      </c>
      <c r="E22" s="174">
        <f t="shared" si="5"/>
        <v>90</v>
      </c>
      <c r="F22" s="40"/>
      <c r="G22" s="41"/>
      <c r="H22" s="41"/>
      <c r="I22" s="41"/>
      <c r="J22" s="42"/>
      <c r="K22" s="206"/>
      <c r="L22" s="41">
        <v>2</v>
      </c>
      <c r="M22" s="41">
        <v>1</v>
      </c>
      <c r="N22" s="41"/>
      <c r="O22" s="41"/>
      <c r="P22" s="42"/>
      <c r="Q22" s="206">
        <v>4</v>
      </c>
      <c r="R22" s="136">
        <v>1</v>
      </c>
      <c r="S22" s="137">
        <v>1</v>
      </c>
      <c r="T22" s="137">
        <v>1</v>
      </c>
      <c r="U22" s="137"/>
      <c r="V22" s="42" t="s">
        <v>19</v>
      </c>
      <c r="W22" s="206">
        <v>5</v>
      </c>
      <c r="X22" s="41"/>
      <c r="Y22" s="137"/>
      <c r="Z22" s="137"/>
      <c r="AA22" s="41"/>
      <c r="AB22" s="42"/>
      <c r="AC22" s="206"/>
      <c r="AD22" s="136"/>
      <c r="AE22" s="137"/>
      <c r="AF22" s="137"/>
      <c r="AG22" s="137"/>
      <c r="AH22" s="42"/>
      <c r="AI22" s="206"/>
      <c r="AJ22" s="137"/>
      <c r="AK22" s="137"/>
      <c r="AL22" s="137"/>
      <c r="AM22" s="137"/>
      <c r="AN22" s="42"/>
      <c r="AO22" s="206"/>
      <c r="AP22" s="136"/>
      <c r="AQ22" s="137"/>
      <c r="AR22" s="137"/>
      <c r="AS22" s="137"/>
      <c r="AT22" s="42"/>
      <c r="AU22" s="235"/>
    </row>
    <row r="23" spans="1:47" s="43" customFormat="1" ht="14.25" customHeight="1">
      <c r="A23" s="37">
        <v>6</v>
      </c>
      <c r="B23" s="138" t="s">
        <v>51</v>
      </c>
      <c r="C23" s="39">
        <f t="shared" si="3"/>
        <v>0</v>
      </c>
      <c r="D23" s="54">
        <f t="shared" si="4"/>
        <v>3</v>
      </c>
      <c r="E23" s="174">
        <f t="shared" si="5"/>
        <v>30</v>
      </c>
      <c r="F23" s="40"/>
      <c r="G23" s="41"/>
      <c r="H23" s="41"/>
      <c r="I23" s="41"/>
      <c r="J23" s="42"/>
      <c r="K23" s="206"/>
      <c r="L23" s="41"/>
      <c r="M23" s="41"/>
      <c r="N23" s="41"/>
      <c r="O23" s="41"/>
      <c r="P23" s="42"/>
      <c r="Q23" s="206"/>
      <c r="R23" s="136"/>
      <c r="S23" s="137"/>
      <c r="T23" s="137"/>
      <c r="U23" s="137"/>
      <c r="V23" s="42"/>
      <c r="W23" s="206"/>
      <c r="X23" s="41">
        <v>1</v>
      </c>
      <c r="Y23" s="137"/>
      <c r="Z23" s="137">
        <v>1</v>
      </c>
      <c r="AA23" s="41"/>
      <c r="AB23" s="42"/>
      <c r="AC23" s="206">
        <v>3</v>
      </c>
      <c r="AD23" s="136"/>
      <c r="AE23" s="137"/>
      <c r="AF23" s="137"/>
      <c r="AG23" s="137"/>
      <c r="AH23" s="42"/>
      <c r="AI23" s="206"/>
      <c r="AJ23" s="137"/>
      <c r="AK23" s="137"/>
      <c r="AL23" s="137"/>
      <c r="AM23" s="137"/>
      <c r="AN23" s="42"/>
      <c r="AO23" s="206"/>
      <c r="AP23" s="136"/>
      <c r="AQ23" s="137"/>
      <c r="AR23" s="137"/>
      <c r="AS23" s="137"/>
      <c r="AT23" s="42"/>
      <c r="AU23" s="235"/>
    </row>
    <row r="24" spans="1:47" s="43" customFormat="1" ht="14.25" customHeight="1" thickBot="1">
      <c r="A24" s="37">
        <v>8</v>
      </c>
      <c r="B24" s="38" t="s">
        <v>42</v>
      </c>
      <c r="C24" s="39">
        <f t="shared" si="3"/>
        <v>1</v>
      </c>
      <c r="D24" s="54">
        <f t="shared" si="4"/>
        <v>4</v>
      </c>
      <c r="E24" s="174">
        <f t="shared" si="5"/>
        <v>45</v>
      </c>
      <c r="F24" s="40"/>
      <c r="G24" s="41"/>
      <c r="H24" s="41"/>
      <c r="I24" s="41"/>
      <c r="J24" s="42"/>
      <c r="K24" s="206"/>
      <c r="L24" s="41"/>
      <c r="M24" s="41"/>
      <c r="N24" s="41"/>
      <c r="O24" s="41"/>
      <c r="P24" s="42"/>
      <c r="Q24" s="206"/>
      <c r="R24" s="40"/>
      <c r="S24" s="41"/>
      <c r="T24" s="41"/>
      <c r="U24" s="41"/>
      <c r="V24" s="42"/>
      <c r="W24" s="206"/>
      <c r="X24" s="137">
        <v>2</v>
      </c>
      <c r="Y24" s="137">
        <v>1</v>
      </c>
      <c r="Z24" s="137"/>
      <c r="AA24" s="41"/>
      <c r="AB24" s="42" t="s">
        <v>19</v>
      </c>
      <c r="AC24" s="206">
        <v>4</v>
      </c>
      <c r="AD24" s="136"/>
      <c r="AE24" s="137"/>
      <c r="AF24" s="137"/>
      <c r="AG24" s="137"/>
      <c r="AH24" s="42"/>
      <c r="AI24" s="206"/>
      <c r="AJ24" s="137"/>
      <c r="AK24" s="137"/>
      <c r="AL24" s="137"/>
      <c r="AM24" s="137"/>
      <c r="AN24" s="42"/>
      <c r="AO24" s="206"/>
      <c r="AP24" s="136"/>
      <c r="AQ24" s="137"/>
      <c r="AR24" s="137"/>
      <c r="AS24" s="137"/>
      <c r="AT24" s="42"/>
      <c r="AU24" s="235"/>
    </row>
    <row r="25" spans="1:47" s="49" customFormat="1" ht="11.25" customHeight="1" thickBot="1">
      <c r="A25" s="44" t="s">
        <v>74</v>
      </c>
      <c r="B25" s="45"/>
      <c r="C25" s="50"/>
      <c r="D25" s="173">
        <f>SUM(D26:D55)</f>
        <v>145</v>
      </c>
      <c r="E25" s="47">
        <f>SUM(E26:E55)</f>
        <v>1650</v>
      </c>
      <c r="F25" s="51"/>
      <c r="G25" s="51"/>
      <c r="H25" s="51"/>
      <c r="I25" s="51"/>
      <c r="J25" s="51"/>
      <c r="K25" s="209"/>
      <c r="L25" s="51"/>
      <c r="M25" s="51"/>
      <c r="N25" s="51"/>
      <c r="O25" s="51"/>
      <c r="P25" s="51"/>
      <c r="Q25" s="209"/>
      <c r="R25" s="51"/>
      <c r="S25" s="51"/>
      <c r="T25" s="51"/>
      <c r="U25" s="51"/>
      <c r="V25" s="51"/>
      <c r="W25" s="209"/>
      <c r="X25" s="51"/>
      <c r="Y25" s="51"/>
      <c r="Z25" s="51"/>
      <c r="AA25" s="51"/>
      <c r="AB25" s="51"/>
      <c r="AC25" s="209"/>
      <c r="AD25" s="51"/>
      <c r="AE25" s="51"/>
      <c r="AF25" s="51"/>
      <c r="AG25" s="51"/>
      <c r="AH25" s="51"/>
      <c r="AI25" s="209"/>
      <c r="AJ25" s="51"/>
      <c r="AK25" s="51"/>
      <c r="AL25" s="51"/>
      <c r="AM25" s="51"/>
      <c r="AN25" s="51"/>
      <c r="AO25" s="209"/>
      <c r="AP25" s="51"/>
      <c r="AQ25" s="51"/>
      <c r="AR25" s="51"/>
      <c r="AS25" s="51"/>
      <c r="AT25" s="51"/>
      <c r="AU25" s="312"/>
    </row>
    <row r="26" spans="1:47" s="43" customFormat="1" ht="14.25" customHeight="1">
      <c r="A26" s="37">
        <v>1</v>
      </c>
      <c r="B26" s="38" t="s">
        <v>25</v>
      </c>
      <c r="C26" s="39">
        <f aca="true" t="shared" si="6" ref="C26:C55">COUNTA(J26,P26,V26,AB26,AH26,AN26,AT26)</f>
        <v>0</v>
      </c>
      <c r="D26" s="54">
        <f aca="true" t="shared" si="7" ref="D26:D55">SUM(K26,Q26,W26,AC26,AI26,AO26,AU26)</f>
        <v>8</v>
      </c>
      <c r="E26" s="174">
        <f aca="true" t="shared" si="8" ref="E26:E55">SUM(F26:I26,L26:O26,R26:U26,X26:AA26,AD26:AG26,AJ26:AM26,AP26:AS26)*15</f>
        <v>105</v>
      </c>
      <c r="F26" s="40">
        <v>1</v>
      </c>
      <c r="G26" s="41"/>
      <c r="H26" s="41"/>
      <c r="I26" s="41">
        <v>2</v>
      </c>
      <c r="J26" s="42"/>
      <c r="K26" s="206">
        <v>3</v>
      </c>
      <c r="L26" s="41"/>
      <c r="M26" s="41"/>
      <c r="N26" s="41"/>
      <c r="O26" s="41">
        <v>2</v>
      </c>
      <c r="P26" s="42"/>
      <c r="Q26" s="206">
        <v>3</v>
      </c>
      <c r="R26" s="40"/>
      <c r="S26" s="41"/>
      <c r="T26" s="41">
        <v>2</v>
      </c>
      <c r="U26" s="41"/>
      <c r="V26" s="42"/>
      <c r="W26" s="206">
        <v>2</v>
      </c>
      <c r="X26" s="41"/>
      <c r="Y26" s="41"/>
      <c r="Z26" s="41"/>
      <c r="AA26" s="41"/>
      <c r="AB26" s="42"/>
      <c r="AC26" s="206"/>
      <c r="AD26" s="136"/>
      <c r="AE26" s="137"/>
      <c r="AF26" s="137"/>
      <c r="AG26" s="137"/>
      <c r="AH26" s="42"/>
      <c r="AI26" s="206"/>
      <c r="AJ26" s="137"/>
      <c r="AK26" s="137"/>
      <c r="AL26" s="137"/>
      <c r="AM26" s="137"/>
      <c r="AN26" s="42"/>
      <c r="AO26" s="206"/>
      <c r="AP26" s="136"/>
      <c r="AQ26" s="137"/>
      <c r="AR26" s="137"/>
      <c r="AS26" s="137"/>
      <c r="AT26" s="42"/>
      <c r="AU26" s="235"/>
    </row>
    <row r="27" spans="1:47" s="43" customFormat="1" ht="14.25" customHeight="1">
      <c r="A27" s="60">
        <v>2</v>
      </c>
      <c r="B27" s="139" t="s">
        <v>24</v>
      </c>
      <c r="C27" s="61">
        <f t="shared" si="6"/>
        <v>1</v>
      </c>
      <c r="D27" s="54">
        <f t="shared" si="7"/>
        <v>13</v>
      </c>
      <c r="E27" s="174">
        <f t="shared" si="8"/>
        <v>150</v>
      </c>
      <c r="F27" s="62"/>
      <c r="G27" s="63"/>
      <c r="H27" s="63"/>
      <c r="I27" s="63"/>
      <c r="J27" s="64"/>
      <c r="K27" s="176"/>
      <c r="L27" s="63"/>
      <c r="M27" s="63"/>
      <c r="N27" s="63"/>
      <c r="O27" s="63"/>
      <c r="P27" s="64"/>
      <c r="Q27" s="176"/>
      <c r="R27" s="62">
        <v>2</v>
      </c>
      <c r="S27" s="63">
        <v>2</v>
      </c>
      <c r="T27" s="63"/>
      <c r="U27" s="63"/>
      <c r="V27" s="64"/>
      <c r="W27" s="176">
        <v>4</v>
      </c>
      <c r="X27" s="63">
        <v>2</v>
      </c>
      <c r="Y27" s="66">
        <v>2</v>
      </c>
      <c r="Z27" s="66"/>
      <c r="AA27" s="66"/>
      <c r="AB27" s="64" t="s">
        <v>19</v>
      </c>
      <c r="AC27" s="206">
        <v>6</v>
      </c>
      <c r="AD27" s="65"/>
      <c r="AE27" s="66"/>
      <c r="AF27" s="66"/>
      <c r="AG27" s="66">
        <v>2</v>
      </c>
      <c r="AH27" s="64"/>
      <c r="AI27" s="176">
        <v>3</v>
      </c>
      <c r="AJ27" s="66"/>
      <c r="AK27" s="66"/>
      <c r="AL27" s="66"/>
      <c r="AM27" s="66"/>
      <c r="AN27" s="64"/>
      <c r="AO27" s="176"/>
      <c r="AP27" s="65"/>
      <c r="AQ27" s="66"/>
      <c r="AR27" s="66"/>
      <c r="AS27" s="66"/>
      <c r="AT27" s="64"/>
      <c r="AU27" s="236"/>
    </row>
    <row r="28" spans="1:48" s="67" customFormat="1" ht="15" customHeight="1">
      <c r="A28" s="37">
        <v>3</v>
      </c>
      <c r="B28" s="138" t="s">
        <v>52</v>
      </c>
      <c r="C28" s="39">
        <f t="shared" si="6"/>
        <v>1</v>
      </c>
      <c r="D28" s="54">
        <f t="shared" si="7"/>
        <v>9</v>
      </c>
      <c r="E28" s="174">
        <f t="shared" si="8"/>
        <v>120</v>
      </c>
      <c r="F28" s="136">
        <v>3</v>
      </c>
      <c r="G28" s="137"/>
      <c r="H28" s="137">
        <v>1</v>
      </c>
      <c r="I28" s="41"/>
      <c r="J28" s="42"/>
      <c r="K28" s="206">
        <v>4</v>
      </c>
      <c r="L28" s="41">
        <v>1</v>
      </c>
      <c r="M28" s="41">
        <v>1</v>
      </c>
      <c r="N28" s="137">
        <v>2</v>
      </c>
      <c r="O28" s="41"/>
      <c r="P28" s="42" t="s">
        <v>19</v>
      </c>
      <c r="Q28" s="206">
        <v>5</v>
      </c>
      <c r="R28" s="136"/>
      <c r="S28" s="137"/>
      <c r="T28" s="41"/>
      <c r="U28" s="41"/>
      <c r="V28" s="42"/>
      <c r="W28" s="206"/>
      <c r="X28" s="41"/>
      <c r="Y28" s="41"/>
      <c r="Z28" s="41"/>
      <c r="AA28" s="41"/>
      <c r="AB28" s="42"/>
      <c r="AC28" s="206"/>
      <c r="AD28" s="136"/>
      <c r="AE28" s="137"/>
      <c r="AF28" s="137"/>
      <c r="AG28" s="137"/>
      <c r="AH28" s="42"/>
      <c r="AI28" s="206"/>
      <c r="AJ28" s="137"/>
      <c r="AK28" s="137"/>
      <c r="AL28" s="137"/>
      <c r="AM28" s="137"/>
      <c r="AN28" s="42"/>
      <c r="AO28" s="206"/>
      <c r="AP28" s="136"/>
      <c r="AQ28" s="137"/>
      <c r="AR28" s="137"/>
      <c r="AS28" s="137"/>
      <c r="AT28" s="42"/>
      <c r="AU28" s="235"/>
      <c r="AV28" s="43"/>
    </row>
    <row r="29" spans="1:47" s="43" customFormat="1" ht="14.25" customHeight="1">
      <c r="A29" s="60">
        <v>4</v>
      </c>
      <c r="B29" s="38" t="s">
        <v>28</v>
      </c>
      <c r="C29" s="39">
        <f t="shared" si="6"/>
        <v>0</v>
      </c>
      <c r="D29" s="54">
        <f t="shared" si="7"/>
        <v>6</v>
      </c>
      <c r="E29" s="174">
        <f t="shared" si="8"/>
        <v>90</v>
      </c>
      <c r="F29" s="40"/>
      <c r="G29" s="41"/>
      <c r="H29" s="41"/>
      <c r="I29" s="41"/>
      <c r="J29" s="42"/>
      <c r="K29" s="206"/>
      <c r="L29" s="41">
        <v>2</v>
      </c>
      <c r="M29" s="41"/>
      <c r="N29" s="41">
        <v>1</v>
      </c>
      <c r="O29" s="41"/>
      <c r="P29" s="42"/>
      <c r="Q29" s="206">
        <v>3</v>
      </c>
      <c r="R29" s="40">
        <v>1</v>
      </c>
      <c r="S29" s="41"/>
      <c r="T29" s="41">
        <v>1</v>
      </c>
      <c r="U29" s="41">
        <v>1</v>
      </c>
      <c r="V29" s="42"/>
      <c r="W29" s="206">
        <v>3</v>
      </c>
      <c r="X29" s="41"/>
      <c r="Y29" s="41"/>
      <c r="Z29" s="41"/>
      <c r="AA29" s="41"/>
      <c r="AB29" s="42"/>
      <c r="AC29" s="206"/>
      <c r="AD29" s="136"/>
      <c r="AE29" s="137"/>
      <c r="AF29" s="137"/>
      <c r="AG29" s="137"/>
      <c r="AH29" s="42"/>
      <c r="AI29" s="206"/>
      <c r="AJ29" s="137"/>
      <c r="AK29" s="137"/>
      <c r="AL29" s="137"/>
      <c r="AM29" s="137"/>
      <c r="AN29" s="42"/>
      <c r="AO29" s="206"/>
      <c r="AP29" s="136"/>
      <c r="AQ29" s="137"/>
      <c r="AR29" s="137"/>
      <c r="AS29" s="137"/>
      <c r="AT29" s="42"/>
      <c r="AU29" s="235"/>
    </row>
    <row r="30" spans="1:47" s="43" customFormat="1" ht="14.25" customHeight="1">
      <c r="A30" s="60">
        <v>5</v>
      </c>
      <c r="B30" s="139" t="s">
        <v>27</v>
      </c>
      <c r="C30" s="61">
        <f t="shared" si="6"/>
        <v>0</v>
      </c>
      <c r="D30" s="54">
        <f t="shared" si="7"/>
        <v>3</v>
      </c>
      <c r="E30" s="174">
        <f t="shared" si="8"/>
        <v>45</v>
      </c>
      <c r="F30" s="62"/>
      <c r="G30" s="63"/>
      <c r="H30" s="63"/>
      <c r="I30" s="63"/>
      <c r="J30" s="64"/>
      <c r="K30" s="176"/>
      <c r="L30" s="63"/>
      <c r="M30" s="63"/>
      <c r="N30" s="63"/>
      <c r="O30" s="63"/>
      <c r="P30" s="64"/>
      <c r="Q30" s="176"/>
      <c r="R30" s="62"/>
      <c r="S30" s="63"/>
      <c r="T30" s="63"/>
      <c r="U30" s="63"/>
      <c r="V30" s="64"/>
      <c r="W30" s="176"/>
      <c r="X30" s="63">
        <v>2</v>
      </c>
      <c r="Y30" s="63"/>
      <c r="Z30" s="63">
        <v>1</v>
      </c>
      <c r="AA30" s="63"/>
      <c r="AB30" s="64"/>
      <c r="AC30" s="176">
        <v>3</v>
      </c>
      <c r="AD30" s="65"/>
      <c r="AE30" s="66"/>
      <c r="AF30" s="66"/>
      <c r="AG30" s="66"/>
      <c r="AH30" s="64"/>
      <c r="AI30" s="176"/>
      <c r="AJ30" s="66"/>
      <c r="AK30" s="66"/>
      <c r="AL30" s="66"/>
      <c r="AM30" s="66"/>
      <c r="AN30" s="64"/>
      <c r="AO30" s="176"/>
      <c r="AP30" s="65"/>
      <c r="AQ30" s="66"/>
      <c r="AR30" s="66"/>
      <c r="AS30" s="66"/>
      <c r="AT30" s="64"/>
      <c r="AU30" s="236"/>
    </row>
    <row r="31" spans="1:48" s="67" customFormat="1" ht="14.25" customHeight="1">
      <c r="A31" s="37">
        <v>6</v>
      </c>
      <c r="B31" s="38" t="s">
        <v>29</v>
      </c>
      <c r="C31" s="39">
        <f t="shared" si="6"/>
        <v>0</v>
      </c>
      <c r="D31" s="54">
        <f t="shared" si="7"/>
        <v>2</v>
      </c>
      <c r="E31" s="174">
        <f t="shared" si="8"/>
        <v>30</v>
      </c>
      <c r="F31" s="40"/>
      <c r="G31" s="41"/>
      <c r="H31" s="41"/>
      <c r="I31" s="41"/>
      <c r="J31" s="42"/>
      <c r="K31" s="206"/>
      <c r="L31" s="41"/>
      <c r="M31" s="41"/>
      <c r="N31" s="41"/>
      <c r="O31" s="41"/>
      <c r="P31" s="42"/>
      <c r="Q31" s="206"/>
      <c r="R31" s="136"/>
      <c r="S31" s="137"/>
      <c r="T31" s="137"/>
      <c r="U31" s="41"/>
      <c r="V31" s="42"/>
      <c r="W31" s="206"/>
      <c r="X31" s="41">
        <v>1</v>
      </c>
      <c r="Y31" s="41"/>
      <c r="Z31" s="41">
        <v>1</v>
      </c>
      <c r="AA31" s="41"/>
      <c r="AB31" s="42"/>
      <c r="AC31" s="206">
        <v>2</v>
      </c>
      <c r="AD31" s="136"/>
      <c r="AE31" s="137"/>
      <c r="AF31" s="137"/>
      <c r="AG31" s="137"/>
      <c r="AH31" s="42"/>
      <c r="AI31" s="206"/>
      <c r="AJ31" s="137"/>
      <c r="AK31" s="137"/>
      <c r="AL31" s="137"/>
      <c r="AM31" s="137"/>
      <c r="AN31" s="42"/>
      <c r="AO31" s="206"/>
      <c r="AP31" s="136"/>
      <c r="AQ31" s="137"/>
      <c r="AR31" s="137"/>
      <c r="AS31" s="137"/>
      <c r="AT31" s="42"/>
      <c r="AU31" s="235"/>
      <c r="AV31" s="43"/>
    </row>
    <row r="32" spans="1:48" s="148" customFormat="1" ht="14.25" customHeight="1">
      <c r="A32" s="60">
        <v>7</v>
      </c>
      <c r="B32" s="38" t="s">
        <v>26</v>
      </c>
      <c r="C32" s="39">
        <f t="shared" si="6"/>
        <v>1</v>
      </c>
      <c r="D32" s="54">
        <f t="shared" si="7"/>
        <v>5</v>
      </c>
      <c r="E32" s="174">
        <f t="shared" si="8"/>
        <v>60</v>
      </c>
      <c r="F32" s="40"/>
      <c r="G32" s="41"/>
      <c r="H32" s="41"/>
      <c r="I32" s="41"/>
      <c r="J32" s="42"/>
      <c r="K32" s="206"/>
      <c r="L32" s="41"/>
      <c r="M32" s="41"/>
      <c r="N32" s="41"/>
      <c r="O32" s="41"/>
      <c r="P32" s="42"/>
      <c r="Q32" s="206"/>
      <c r="R32" s="40"/>
      <c r="S32" s="41"/>
      <c r="T32" s="41"/>
      <c r="U32" s="41"/>
      <c r="V32" s="42"/>
      <c r="W32" s="206"/>
      <c r="X32" s="41"/>
      <c r="Y32" s="41"/>
      <c r="Z32" s="41"/>
      <c r="AA32" s="41"/>
      <c r="AB32" s="42"/>
      <c r="AC32" s="206"/>
      <c r="AD32" s="136">
        <v>2</v>
      </c>
      <c r="AE32" s="137"/>
      <c r="AF32" s="137">
        <v>1</v>
      </c>
      <c r="AG32" s="137">
        <v>1</v>
      </c>
      <c r="AH32" s="42" t="s">
        <v>19</v>
      </c>
      <c r="AI32" s="206">
        <v>5</v>
      </c>
      <c r="AJ32" s="137"/>
      <c r="AK32" s="137"/>
      <c r="AL32" s="137"/>
      <c r="AM32" s="137"/>
      <c r="AN32" s="42"/>
      <c r="AO32" s="206"/>
      <c r="AP32" s="136"/>
      <c r="AQ32" s="137"/>
      <c r="AR32" s="137"/>
      <c r="AS32" s="137"/>
      <c r="AT32" s="42"/>
      <c r="AU32" s="235"/>
      <c r="AV32" s="43"/>
    </row>
    <row r="33" spans="1:47" s="43" customFormat="1" ht="21" customHeight="1">
      <c r="A33" s="60">
        <v>8</v>
      </c>
      <c r="B33" s="140" t="s">
        <v>41</v>
      </c>
      <c r="C33" s="141">
        <f t="shared" si="6"/>
        <v>1</v>
      </c>
      <c r="D33" s="54">
        <f t="shared" si="7"/>
        <v>5</v>
      </c>
      <c r="E33" s="174">
        <f t="shared" si="8"/>
        <v>60</v>
      </c>
      <c r="F33" s="142"/>
      <c r="G33" s="143"/>
      <c r="H33" s="143"/>
      <c r="I33" s="143"/>
      <c r="J33" s="144"/>
      <c r="K33" s="210"/>
      <c r="L33" s="143"/>
      <c r="M33" s="143"/>
      <c r="N33" s="143"/>
      <c r="O33" s="143"/>
      <c r="P33" s="144"/>
      <c r="Q33" s="210"/>
      <c r="R33" s="145">
        <v>3</v>
      </c>
      <c r="S33" s="143">
        <v>1</v>
      </c>
      <c r="T33" s="143"/>
      <c r="U33" s="143"/>
      <c r="V33" s="144" t="s">
        <v>19</v>
      </c>
      <c r="W33" s="210">
        <v>5</v>
      </c>
      <c r="X33" s="143"/>
      <c r="Y33" s="143"/>
      <c r="Z33" s="143"/>
      <c r="AA33" s="143"/>
      <c r="AB33" s="144"/>
      <c r="AC33" s="210"/>
      <c r="AD33" s="145"/>
      <c r="AE33" s="146"/>
      <c r="AF33" s="146"/>
      <c r="AG33" s="146"/>
      <c r="AH33" s="144"/>
      <c r="AI33" s="210"/>
      <c r="AJ33" s="146"/>
      <c r="AK33" s="146"/>
      <c r="AL33" s="146"/>
      <c r="AM33" s="146"/>
      <c r="AN33" s="144"/>
      <c r="AO33" s="210"/>
      <c r="AP33" s="145"/>
      <c r="AQ33" s="146"/>
      <c r="AR33" s="146"/>
      <c r="AS33" s="146"/>
      <c r="AT33" s="144"/>
      <c r="AU33" s="345"/>
    </row>
    <row r="34" spans="1:47" s="43" customFormat="1" ht="14.25" customHeight="1">
      <c r="A34" s="37">
        <v>9</v>
      </c>
      <c r="B34" s="138" t="s">
        <v>57</v>
      </c>
      <c r="C34" s="39">
        <f t="shared" si="6"/>
        <v>1</v>
      </c>
      <c r="D34" s="54">
        <f t="shared" si="7"/>
        <v>5</v>
      </c>
      <c r="E34" s="174">
        <f t="shared" si="8"/>
        <v>60</v>
      </c>
      <c r="F34" s="40"/>
      <c r="G34" s="41"/>
      <c r="H34" s="41"/>
      <c r="I34" s="41"/>
      <c r="J34" s="42"/>
      <c r="K34" s="206"/>
      <c r="L34" s="41"/>
      <c r="M34" s="41"/>
      <c r="N34" s="41"/>
      <c r="O34" s="41"/>
      <c r="P34" s="42"/>
      <c r="Q34" s="206"/>
      <c r="R34" s="40">
        <v>2</v>
      </c>
      <c r="S34" s="41">
        <v>1</v>
      </c>
      <c r="T34" s="41">
        <v>1</v>
      </c>
      <c r="U34" s="41"/>
      <c r="V34" s="42" t="s">
        <v>19</v>
      </c>
      <c r="W34" s="206">
        <v>5</v>
      </c>
      <c r="X34" s="41"/>
      <c r="Y34" s="41"/>
      <c r="Z34" s="41"/>
      <c r="AA34" s="41"/>
      <c r="AB34" s="42"/>
      <c r="AC34" s="206"/>
      <c r="AD34" s="136"/>
      <c r="AE34" s="137"/>
      <c r="AF34" s="137"/>
      <c r="AG34" s="137"/>
      <c r="AH34" s="42"/>
      <c r="AI34" s="206"/>
      <c r="AJ34" s="137"/>
      <c r="AK34" s="137"/>
      <c r="AL34" s="137"/>
      <c r="AM34" s="137"/>
      <c r="AN34" s="42"/>
      <c r="AO34" s="206"/>
      <c r="AP34" s="136"/>
      <c r="AQ34" s="137"/>
      <c r="AR34" s="137"/>
      <c r="AS34" s="137"/>
      <c r="AT34" s="42"/>
      <c r="AU34" s="235"/>
    </row>
    <row r="35" spans="1:47" s="43" customFormat="1" ht="14.25" customHeight="1">
      <c r="A35" s="60">
        <v>10</v>
      </c>
      <c r="B35" s="138" t="s">
        <v>58</v>
      </c>
      <c r="C35" s="39">
        <f t="shared" si="6"/>
        <v>0</v>
      </c>
      <c r="D35" s="54">
        <f t="shared" si="7"/>
        <v>3</v>
      </c>
      <c r="E35" s="174">
        <f t="shared" si="8"/>
        <v>45</v>
      </c>
      <c r="F35" s="40"/>
      <c r="G35" s="41"/>
      <c r="H35" s="41"/>
      <c r="I35" s="41"/>
      <c r="J35" s="42"/>
      <c r="K35" s="206"/>
      <c r="L35" s="41"/>
      <c r="M35" s="41"/>
      <c r="N35" s="41"/>
      <c r="O35" s="41"/>
      <c r="P35" s="42"/>
      <c r="Q35" s="206"/>
      <c r="R35" s="40"/>
      <c r="S35" s="41"/>
      <c r="T35" s="41"/>
      <c r="U35" s="41"/>
      <c r="V35" s="42"/>
      <c r="W35" s="206"/>
      <c r="X35" s="41">
        <v>2</v>
      </c>
      <c r="Y35" s="41"/>
      <c r="Z35" s="41">
        <v>1</v>
      </c>
      <c r="AA35" s="41"/>
      <c r="AB35" s="42"/>
      <c r="AC35" s="206">
        <v>3</v>
      </c>
      <c r="AD35" s="136"/>
      <c r="AE35" s="137"/>
      <c r="AF35" s="137"/>
      <c r="AG35" s="137"/>
      <c r="AH35" s="42"/>
      <c r="AI35" s="206"/>
      <c r="AJ35" s="137"/>
      <c r="AK35" s="137"/>
      <c r="AL35" s="137"/>
      <c r="AM35" s="137"/>
      <c r="AN35" s="42"/>
      <c r="AO35" s="206"/>
      <c r="AP35" s="136"/>
      <c r="AQ35" s="137"/>
      <c r="AR35" s="137"/>
      <c r="AS35" s="137"/>
      <c r="AT35" s="42"/>
      <c r="AU35" s="235"/>
    </row>
    <row r="36" spans="1:47" s="43" customFormat="1" ht="14.25" customHeight="1">
      <c r="A36" s="60">
        <v>11</v>
      </c>
      <c r="B36" s="138" t="s">
        <v>66</v>
      </c>
      <c r="C36" s="39">
        <f t="shared" si="6"/>
        <v>1</v>
      </c>
      <c r="D36" s="54">
        <f t="shared" si="7"/>
        <v>4</v>
      </c>
      <c r="E36" s="174">
        <f t="shared" si="8"/>
        <v>45</v>
      </c>
      <c r="F36" s="40"/>
      <c r="G36" s="41"/>
      <c r="H36" s="41"/>
      <c r="I36" s="41"/>
      <c r="J36" s="42"/>
      <c r="K36" s="206"/>
      <c r="L36" s="41"/>
      <c r="M36" s="41"/>
      <c r="N36" s="41"/>
      <c r="O36" s="41"/>
      <c r="P36" s="42"/>
      <c r="Q36" s="206"/>
      <c r="R36" s="136"/>
      <c r="S36" s="137"/>
      <c r="T36" s="41"/>
      <c r="U36" s="41"/>
      <c r="V36" s="42"/>
      <c r="W36" s="206"/>
      <c r="X36" s="41"/>
      <c r="Y36" s="41"/>
      <c r="Z36" s="41"/>
      <c r="AA36" s="41"/>
      <c r="AB36" s="42"/>
      <c r="AC36" s="206"/>
      <c r="AD36" s="136">
        <v>2</v>
      </c>
      <c r="AE36" s="137">
        <v>1</v>
      </c>
      <c r="AF36" s="346"/>
      <c r="AG36" s="137"/>
      <c r="AH36" s="42" t="s">
        <v>19</v>
      </c>
      <c r="AI36" s="206">
        <v>4</v>
      </c>
      <c r="AJ36" s="137"/>
      <c r="AK36" s="137"/>
      <c r="AL36" s="137"/>
      <c r="AM36" s="137"/>
      <c r="AN36" s="42"/>
      <c r="AO36" s="206"/>
      <c r="AP36" s="136"/>
      <c r="AQ36" s="137"/>
      <c r="AR36" s="137"/>
      <c r="AS36" s="137"/>
      <c r="AT36" s="42"/>
      <c r="AU36" s="235"/>
    </row>
    <row r="37" spans="1:47" s="43" customFormat="1" ht="15.75" customHeight="1">
      <c r="A37" s="37">
        <v>12</v>
      </c>
      <c r="B37" s="139" t="s">
        <v>67</v>
      </c>
      <c r="C37" s="61">
        <f t="shared" si="6"/>
        <v>0</v>
      </c>
      <c r="D37" s="54">
        <f t="shared" si="7"/>
        <v>4</v>
      </c>
      <c r="E37" s="174">
        <f t="shared" si="8"/>
        <v>60</v>
      </c>
      <c r="F37" s="62"/>
      <c r="G37" s="63"/>
      <c r="H37" s="63"/>
      <c r="I37" s="63"/>
      <c r="J37" s="64"/>
      <c r="K37" s="176"/>
      <c r="L37" s="63"/>
      <c r="M37" s="63"/>
      <c r="N37" s="63"/>
      <c r="O37" s="63"/>
      <c r="P37" s="64"/>
      <c r="Q37" s="176"/>
      <c r="R37" s="62">
        <v>1</v>
      </c>
      <c r="S37" s="63"/>
      <c r="T37" s="63">
        <v>1</v>
      </c>
      <c r="U37" s="63"/>
      <c r="V37" s="64"/>
      <c r="W37" s="176">
        <v>2</v>
      </c>
      <c r="X37" s="63">
        <v>1</v>
      </c>
      <c r="Y37" s="63"/>
      <c r="Z37" s="63">
        <v>1</v>
      </c>
      <c r="AA37" s="63"/>
      <c r="AB37" s="64"/>
      <c r="AC37" s="176">
        <v>2</v>
      </c>
      <c r="AD37" s="65"/>
      <c r="AE37" s="66"/>
      <c r="AF37" s="66"/>
      <c r="AG37" s="66"/>
      <c r="AH37" s="64"/>
      <c r="AI37" s="206"/>
      <c r="AJ37" s="66"/>
      <c r="AK37" s="66"/>
      <c r="AL37" s="66"/>
      <c r="AM37" s="66"/>
      <c r="AN37" s="64"/>
      <c r="AO37" s="176"/>
      <c r="AP37" s="65"/>
      <c r="AQ37" s="66"/>
      <c r="AR37" s="66"/>
      <c r="AS37" s="66"/>
      <c r="AT37" s="64"/>
      <c r="AU37" s="236"/>
    </row>
    <row r="38" spans="1:47" s="49" customFormat="1" ht="22.5" customHeight="1">
      <c r="A38" s="60">
        <v>13</v>
      </c>
      <c r="B38" s="138" t="s">
        <v>43</v>
      </c>
      <c r="C38" s="53">
        <f t="shared" si="6"/>
        <v>0</v>
      </c>
      <c r="D38" s="54">
        <f t="shared" si="7"/>
        <v>3</v>
      </c>
      <c r="E38" s="174">
        <f t="shared" si="8"/>
        <v>45</v>
      </c>
      <c r="F38" s="54"/>
      <c r="G38" s="56"/>
      <c r="H38" s="56"/>
      <c r="I38" s="56"/>
      <c r="J38" s="57"/>
      <c r="K38" s="204"/>
      <c r="L38" s="56"/>
      <c r="M38" s="56"/>
      <c r="N38" s="56"/>
      <c r="O38" s="56"/>
      <c r="P38" s="57"/>
      <c r="Q38" s="204"/>
      <c r="R38" s="54"/>
      <c r="S38" s="56"/>
      <c r="T38" s="56"/>
      <c r="U38" s="56"/>
      <c r="V38" s="57"/>
      <c r="W38" s="204"/>
      <c r="X38" s="56"/>
      <c r="Y38" s="149"/>
      <c r="Z38" s="149"/>
      <c r="AA38" s="56"/>
      <c r="AB38" s="57"/>
      <c r="AC38" s="204"/>
      <c r="AD38" s="58">
        <v>2</v>
      </c>
      <c r="AE38" s="156"/>
      <c r="AF38" s="156">
        <v>0.5</v>
      </c>
      <c r="AG38" s="156">
        <v>0.5</v>
      </c>
      <c r="AH38" s="57"/>
      <c r="AI38" s="206">
        <v>3</v>
      </c>
      <c r="AJ38" s="59"/>
      <c r="AK38" s="59"/>
      <c r="AL38" s="59"/>
      <c r="AM38" s="59"/>
      <c r="AN38" s="57"/>
      <c r="AO38" s="204"/>
      <c r="AP38" s="58"/>
      <c r="AQ38" s="59"/>
      <c r="AR38" s="59"/>
      <c r="AS38" s="59"/>
      <c r="AT38" s="57"/>
      <c r="AU38" s="233"/>
    </row>
    <row r="39" spans="1:47" s="49" customFormat="1" ht="22.5" customHeight="1">
      <c r="A39" s="60">
        <v>14</v>
      </c>
      <c r="B39" s="138" t="s">
        <v>50</v>
      </c>
      <c r="C39" s="53">
        <f t="shared" si="6"/>
        <v>0</v>
      </c>
      <c r="D39" s="54">
        <f t="shared" si="7"/>
        <v>3</v>
      </c>
      <c r="E39" s="174">
        <f t="shared" si="8"/>
        <v>45</v>
      </c>
      <c r="F39" s="54"/>
      <c r="G39" s="56"/>
      <c r="H39" s="56"/>
      <c r="I39" s="56"/>
      <c r="J39" s="57"/>
      <c r="K39" s="204"/>
      <c r="L39" s="56"/>
      <c r="M39" s="56"/>
      <c r="N39" s="56"/>
      <c r="O39" s="56"/>
      <c r="P39" s="57"/>
      <c r="Q39" s="204"/>
      <c r="R39" s="54"/>
      <c r="S39" s="56"/>
      <c r="T39" s="56"/>
      <c r="U39" s="56"/>
      <c r="V39" s="57"/>
      <c r="W39" s="204"/>
      <c r="X39" s="56"/>
      <c r="Y39" s="149"/>
      <c r="Z39" s="149"/>
      <c r="AA39" s="56"/>
      <c r="AB39" s="57"/>
      <c r="AC39" s="204"/>
      <c r="AD39" s="58"/>
      <c r="AE39" s="156"/>
      <c r="AF39" s="156"/>
      <c r="AG39" s="156"/>
      <c r="AH39" s="57"/>
      <c r="AI39" s="204"/>
      <c r="AJ39" s="59">
        <v>1</v>
      </c>
      <c r="AK39" s="59"/>
      <c r="AL39" s="59">
        <v>2</v>
      </c>
      <c r="AM39" s="59"/>
      <c r="AN39" s="57"/>
      <c r="AO39" s="204">
        <v>3</v>
      </c>
      <c r="AP39" s="58"/>
      <c r="AQ39" s="59"/>
      <c r="AR39" s="59"/>
      <c r="AS39" s="59"/>
      <c r="AT39" s="57"/>
      <c r="AU39" s="233"/>
    </row>
    <row r="40" spans="1:48" s="133" customFormat="1" ht="17.25" customHeight="1">
      <c r="A40" s="37">
        <v>15</v>
      </c>
      <c r="B40" s="138" t="s">
        <v>48</v>
      </c>
      <c r="C40" s="53">
        <f t="shared" si="6"/>
        <v>1</v>
      </c>
      <c r="D40" s="54">
        <f t="shared" si="7"/>
        <v>5</v>
      </c>
      <c r="E40" s="174">
        <f t="shared" si="8"/>
        <v>60</v>
      </c>
      <c r="F40" s="54"/>
      <c r="G40" s="56"/>
      <c r="H40" s="56"/>
      <c r="I40" s="56"/>
      <c r="J40" s="57"/>
      <c r="K40" s="204"/>
      <c r="L40" s="56"/>
      <c r="M40" s="56"/>
      <c r="N40" s="56"/>
      <c r="O40" s="56"/>
      <c r="P40" s="57"/>
      <c r="Q40" s="204"/>
      <c r="R40" s="54"/>
      <c r="S40" s="56"/>
      <c r="T40" s="56"/>
      <c r="U40" s="56"/>
      <c r="V40" s="57"/>
      <c r="W40" s="204"/>
      <c r="X40" s="147"/>
      <c r="Y40" s="147"/>
      <c r="Z40" s="56"/>
      <c r="AA40" s="56"/>
      <c r="AB40" s="57"/>
      <c r="AC40" s="204"/>
      <c r="AD40" s="58">
        <v>2</v>
      </c>
      <c r="AE40" s="59">
        <v>1</v>
      </c>
      <c r="AF40" s="59"/>
      <c r="AG40" s="59">
        <v>1</v>
      </c>
      <c r="AH40" s="57" t="s">
        <v>19</v>
      </c>
      <c r="AI40" s="204">
        <v>5</v>
      </c>
      <c r="AJ40" s="59"/>
      <c r="AK40" s="59"/>
      <c r="AL40" s="59"/>
      <c r="AM40" s="59"/>
      <c r="AN40" s="57"/>
      <c r="AO40" s="204"/>
      <c r="AP40" s="58"/>
      <c r="AQ40" s="59"/>
      <c r="AR40" s="59"/>
      <c r="AS40" s="59"/>
      <c r="AT40" s="57"/>
      <c r="AU40" s="233"/>
      <c r="AV40" s="49"/>
    </row>
    <row r="41" spans="1:48" s="133" customFormat="1" ht="16.5" customHeight="1">
      <c r="A41" s="60">
        <v>16</v>
      </c>
      <c r="B41" s="138" t="s">
        <v>46</v>
      </c>
      <c r="C41" s="53">
        <f t="shared" si="6"/>
        <v>1</v>
      </c>
      <c r="D41" s="54">
        <f t="shared" si="7"/>
        <v>4</v>
      </c>
      <c r="E41" s="174">
        <f t="shared" si="8"/>
        <v>45</v>
      </c>
      <c r="F41" s="54"/>
      <c r="G41" s="56"/>
      <c r="H41" s="56"/>
      <c r="I41" s="56"/>
      <c r="J41" s="57"/>
      <c r="K41" s="204"/>
      <c r="L41" s="56"/>
      <c r="M41" s="56"/>
      <c r="N41" s="56"/>
      <c r="O41" s="56"/>
      <c r="P41" s="57"/>
      <c r="Q41" s="204"/>
      <c r="R41" s="54"/>
      <c r="S41" s="56"/>
      <c r="T41" s="56"/>
      <c r="U41" s="56"/>
      <c r="V41" s="57"/>
      <c r="W41" s="204"/>
      <c r="X41" s="147"/>
      <c r="Y41" s="147"/>
      <c r="Z41" s="56"/>
      <c r="AA41" s="56"/>
      <c r="AB41" s="57"/>
      <c r="AC41" s="204"/>
      <c r="AD41" s="58"/>
      <c r="AE41" s="59"/>
      <c r="AF41" s="59"/>
      <c r="AG41" s="59"/>
      <c r="AH41" s="57"/>
      <c r="AI41" s="204"/>
      <c r="AJ41" s="59">
        <v>2</v>
      </c>
      <c r="AK41" s="59"/>
      <c r="AL41" s="59">
        <v>1</v>
      </c>
      <c r="AM41" s="59"/>
      <c r="AN41" s="57" t="s">
        <v>19</v>
      </c>
      <c r="AO41" s="204">
        <v>4</v>
      </c>
      <c r="AP41" s="58"/>
      <c r="AQ41" s="59"/>
      <c r="AR41" s="59"/>
      <c r="AS41" s="59"/>
      <c r="AT41" s="57"/>
      <c r="AU41" s="233"/>
      <c r="AV41" s="49"/>
    </row>
    <row r="42" spans="1:48" s="67" customFormat="1" ht="13.5" customHeight="1">
      <c r="A42" s="60">
        <v>17</v>
      </c>
      <c r="B42" s="158" t="s">
        <v>47</v>
      </c>
      <c r="C42" s="61">
        <f t="shared" si="6"/>
        <v>1</v>
      </c>
      <c r="D42" s="54">
        <f t="shared" si="7"/>
        <v>5</v>
      </c>
      <c r="E42" s="174">
        <f t="shared" si="8"/>
        <v>60</v>
      </c>
      <c r="F42" s="62"/>
      <c r="G42" s="63"/>
      <c r="H42" s="63"/>
      <c r="I42" s="63"/>
      <c r="J42" s="64"/>
      <c r="K42" s="176"/>
      <c r="L42" s="63"/>
      <c r="M42" s="63"/>
      <c r="N42" s="63"/>
      <c r="O42" s="63"/>
      <c r="P42" s="64"/>
      <c r="Q42" s="176"/>
      <c r="R42" s="62"/>
      <c r="S42" s="63"/>
      <c r="T42" s="63"/>
      <c r="U42" s="63"/>
      <c r="V42" s="64"/>
      <c r="W42" s="176"/>
      <c r="X42" s="63"/>
      <c r="Y42" s="63"/>
      <c r="Z42" s="63"/>
      <c r="AA42" s="63"/>
      <c r="AB42" s="64"/>
      <c r="AC42" s="176"/>
      <c r="AD42" s="65"/>
      <c r="AE42" s="66"/>
      <c r="AF42" s="66"/>
      <c r="AG42" s="66"/>
      <c r="AH42" s="64"/>
      <c r="AI42" s="176"/>
      <c r="AJ42" s="66">
        <v>2</v>
      </c>
      <c r="AK42" s="66"/>
      <c r="AL42" s="66">
        <v>1</v>
      </c>
      <c r="AM42" s="66">
        <v>1</v>
      </c>
      <c r="AN42" s="64" t="s">
        <v>19</v>
      </c>
      <c r="AO42" s="176">
        <v>5</v>
      </c>
      <c r="AP42" s="65"/>
      <c r="AQ42" s="66"/>
      <c r="AR42" s="66"/>
      <c r="AS42" s="66"/>
      <c r="AT42" s="64"/>
      <c r="AU42" s="236"/>
      <c r="AV42" s="43"/>
    </row>
    <row r="43" spans="1:47" s="80" customFormat="1" ht="21" customHeight="1">
      <c r="A43" s="37">
        <v>18</v>
      </c>
      <c r="B43" s="159" t="s">
        <v>38</v>
      </c>
      <c r="C43" s="99">
        <f t="shared" si="6"/>
        <v>1</v>
      </c>
      <c r="D43" s="54">
        <f t="shared" si="7"/>
        <v>5</v>
      </c>
      <c r="E43" s="174">
        <f t="shared" si="8"/>
        <v>60</v>
      </c>
      <c r="F43" s="100"/>
      <c r="G43" s="101"/>
      <c r="H43" s="101"/>
      <c r="I43" s="101"/>
      <c r="J43" s="102"/>
      <c r="K43" s="176"/>
      <c r="L43" s="101"/>
      <c r="M43" s="101"/>
      <c r="N43" s="101"/>
      <c r="O43" s="101"/>
      <c r="P43" s="102"/>
      <c r="Q43" s="176"/>
      <c r="R43" s="100"/>
      <c r="S43" s="101"/>
      <c r="T43" s="101"/>
      <c r="U43" s="101"/>
      <c r="V43" s="102"/>
      <c r="W43" s="176"/>
      <c r="X43" s="101"/>
      <c r="Y43" s="101"/>
      <c r="Z43" s="101"/>
      <c r="AA43" s="101"/>
      <c r="AB43" s="102"/>
      <c r="AC43" s="176"/>
      <c r="AD43" s="160"/>
      <c r="AE43" s="161"/>
      <c r="AF43" s="161"/>
      <c r="AG43" s="161"/>
      <c r="AH43" s="102"/>
      <c r="AI43" s="176"/>
      <c r="AJ43" s="161">
        <v>2</v>
      </c>
      <c r="AK43" s="161"/>
      <c r="AL43" s="161">
        <v>1</v>
      </c>
      <c r="AM43" s="101">
        <v>1</v>
      </c>
      <c r="AN43" s="102" t="s">
        <v>19</v>
      </c>
      <c r="AO43" s="176">
        <v>5</v>
      </c>
      <c r="AP43" s="100"/>
      <c r="AQ43" s="101"/>
      <c r="AR43" s="101"/>
      <c r="AS43" s="101"/>
      <c r="AT43" s="102"/>
      <c r="AU43" s="236"/>
    </row>
    <row r="44" spans="1:48" s="133" customFormat="1" ht="25.5" customHeight="1">
      <c r="A44" s="60">
        <v>19</v>
      </c>
      <c r="B44" s="138" t="s">
        <v>31</v>
      </c>
      <c r="C44" s="53">
        <f t="shared" si="6"/>
        <v>0</v>
      </c>
      <c r="D44" s="54">
        <f t="shared" si="7"/>
        <v>5</v>
      </c>
      <c r="E44" s="174">
        <f t="shared" si="8"/>
        <v>75</v>
      </c>
      <c r="F44" s="54"/>
      <c r="G44" s="56"/>
      <c r="H44" s="56"/>
      <c r="I44" s="56"/>
      <c r="J44" s="57"/>
      <c r="K44" s="204"/>
      <c r="L44" s="56"/>
      <c r="M44" s="56"/>
      <c r="N44" s="56"/>
      <c r="O44" s="56"/>
      <c r="P44" s="57"/>
      <c r="Q44" s="204"/>
      <c r="R44" s="54"/>
      <c r="S44" s="56"/>
      <c r="T44" s="56"/>
      <c r="U44" s="56"/>
      <c r="V44" s="57"/>
      <c r="W44" s="204"/>
      <c r="X44" s="56"/>
      <c r="Y44" s="101"/>
      <c r="Z44" s="101">
        <v>3</v>
      </c>
      <c r="AA44" s="101"/>
      <c r="AB44" s="102"/>
      <c r="AC44" s="176">
        <v>3</v>
      </c>
      <c r="AD44" s="54"/>
      <c r="AE44" s="56"/>
      <c r="AF44" s="56">
        <v>2</v>
      </c>
      <c r="AG44" s="56"/>
      <c r="AH44" s="57"/>
      <c r="AI44" s="204">
        <v>2</v>
      </c>
      <c r="AJ44" s="59"/>
      <c r="AK44" s="59"/>
      <c r="AL44" s="59"/>
      <c r="AM44" s="59"/>
      <c r="AN44" s="57"/>
      <c r="AO44" s="204"/>
      <c r="AP44" s="58"/>
      <c r="AQ44" s="59"/>
      <c r="AR44" s="59"/>
      <c r="AS44" s="59"/>
      <c r="AT44" s="57"/>
      <c r="AU44" s="233"/>
      <c r="AV44" s="49"/>
    </row>
    <row r="45" spans="1:48" s="134" customFormat="1" ht="22.5" customHeight="1">
      <c r="A45" s="60">
        <v>20</v>
      </c>
      <c r="B45" s="138" t="s">
        <v>120</v>
      </c>
      <c r="C45" s="53">
        <f t="shared" si="6"/>
        <v>0</v>
      </c>
      <c r="D45" s="54">
        <f t="shared" si="7"/>
        <v>2</v>
      </c>
      <c r="E45" s="174">
        <f t="shared" si="8"/>
        <v>30</v>
      </c>
      <c r="F45" s="54"/>
      <c r="G45" s="56"/>
      <c r="H45" s="56"/>
      <c r="I45" s="56"/>
      <c r="J45" s="57"/>
      <c r="K45" s="204"/>
      <c r="L45" s="56"/>
      <c r="M45" s="56"/>
      <c r="N45" s="56"/>
      <c r="O45" s="56"/>
      <c r="P45" s="57"/>
      <c r="Q45" s="204"/>
      <c r="R45" s="54"/>
      <c r="S45" s="56"/>
      <c r="T45" s="56"/>
      <c r="U45" s="56"/>
      <c r="V45" s="57"/>
      <c r="W45" s="204"/>
      <c r="X45" s="56"/>
      <c r="Y45" s="56"/>
      <c r="Z45" s="56"/>
      <c r="AA45" s="56"/>
      <c r="AB45" s="57"/>
      <c r="AC45" s="204"/>
      <c r="AD45" s="54"/>
      <c r="AE45" s="56"/>
      <c r="AF45" s="56"/>
      <c r="AG45" s="56"/>
      <c r="AH45" s="57"/>
      <c r="AI45" s="204"/>
      <c r="AJ45" s="59">
        <v>1</v>
      </c>
      <c r="AK45" s="59">
        <v>1</v>
      </c>
      <c r="AL45" s="59"/>
      <c r="AM45" s="59"/>
      <c r="AN45" s="57"/>
      <c r="AO45" s="204">
        <v>2</v>
      </c>
      <c r="AP45" s="58"/>
      <c r="AQ45" s="59"/>
      <c r="AR45" s="59"/>
      <c r="AS45" s="59"/>
      <c r="AT45" s="57"/>
      <c r="AU45" s="233"/>
      <c r="AV45" s="49"/>
    </row>
    <row r="46" spans="1:48" s="67" customFormat="1" ht="13.5" customHeight="1">
      <c r="A46" s="37">
        <v>21</v>
      </c>
      <c r="B46" s="158" t="s">
        <v>30</v>
      </c>
      <c r="C46" s="61">
        <f t="shared" si="6"/>
        <v>0</v>
      </c>
      <c r="D46" s="54">
        <f t="shared" si="7"/>
        <v>2</v>
      </c>
      <c r="E46" s="174">
        <f t="shared" si="8"/>
        <v>30</v>
      </c>
      <c r="F46" s="62"/>
      <c r="G46" s="63"/>
      <c r="H46" s="63"/>
      <c r="I46" s="63"/>
      <c r="J46" s="64"/>
      <c r="K46" s="176"/>
      <c r="L46" s="63"/>
      <c r="M46" s="63"/>
      <c r="N46" s="63"/>
      <c r="O46" s="63"/>
      <c r="P46" s="64"/>
      <c r="Q46" s="176"/>
      <c r="R46" s="62"/>
      <c r="S46" s="63"/>
      <c r="T46" s="63"/>
      <c r="U46" s="63"/>
      <c r="V46" s="64"/>
      <c r="W46" s="176"/>
      <c r="X46" s="63"/>
      <c r="Y46" s="63"/>
      <c r="Z46" s="63"/>
      <c r="AA46" s="63"/>
      <c r="AB46" s="64"/>
      <c r="AC46" s="176"/>
      <c r="AD46" s="65"/>
      <c r="AE46" s="66"/>
      <c r="AF46" s="66"/>
      <c r="AG46" s="66"/>
      <c r="AH46" s="64"/>
      <c r="AI46" s="176"/>
      <c r="AJ46" s="66"/>
      <c r="AK46" s="66"/>
      <c r="AL46" s="66"/>
      <c r="AM46" s="66"/>
      <c r="AN46" s="64"/>
      <c r="AO46" s="176"/>
      <c r="AP46" s="65">
        <v>1</v>
      </c>
      <c r="AQ46" s="66"/>
      <c r="AR46" s="66"/>
      <c r="AS46" s="66">
        <v>1</v>
      </c>
      <c r="AT46" s="64"/>
      <c r="AU46" s="236">
        <v>2</v>
      </c>
      <c r="AV46" s="43"/>
    </row>
    <row r="47" spans="1:47" s="43" customFormat="1" ht="13.5" customHeight="1">
      <c r="A47" s="60">
        <v>22</v>
      </c>
      <c r="B47" s="158" t="s">
        <v>49</v>
      </c>
      <c r="C47" s="61">
        <f t="shared" si="6"/>
        <v>0</v>
      </c>
      <c r="D47" s="54">
        <f t="shared" si="7"/>
        <v>2</v>
      </c>
      <c r="E47" s="174">
        <f t="shared" si="8"/>
        <v>30</v>
      </c>
      <c r="F47" s="62"/>
      <c r="G47" s="63"/>
      <c r="H47" s="63"/>
      <c r="I47" s="63"/>
      <c r="J47" s="64"/>
      <c r="K47" s="176"/>
      <c r="L47" s="63"/>
      <c r="M47" s="63"/>
      <c r="N47" s="63"/>
      <c r="O47" s="63"/>
      <c r="P47" s="64"/>
      <c r="Q47" s="176"/>
      <c r="R47" s="62"/>
      <c r="S47" s="63"/>
      <c r="T47" s="63"/>
      <c r="U47" s="63"/>
      <c r="V47" s="64"/>
      <c r="W47" s="176"/>
      <c r="X47" s="63"/>
      <c r="Y47" s="63"/>
      <c r="Z47" s="63"/>
      <c r="AA47" s="63"/>
      <c r="AB47" s="64"/>
      <c r="AC47" s="176"/>
      <c r="AD47" s="65"/>
      <c r="AE47" s="66"/>
      <c r="AF47" s="66"/>
      <c r="AG47" s="66"/>
      <c r="AH47" s="64"/>
      <c r="AI47" s="176"/>
      <c r="AJ47" s="66">
        <v>1</v>
      </c>
      <c r="AK47" s="66"/>
      <c r="AL47" s="66"/>
      <c r="AM47" s="66">
        <v>1</v>
      </c>
      <c r="AN47" s="64"/>
      <c r="AO47" s="176">
        <v>2</v>
      </c>
      <c r="AP47" s="65"/>
      <c r="AQ47" s="66"/>
      <c r="AR47" s="66"/>
      <c r="AS47" s="66"/>
      <c r="AT47" s="64"/>
      <c r="AU47" s="236"/>
    </row>
    <row r="48" spans="1:47" s="49" customFormat="1" ht="13.5" customHeight="1">
      <c r="A48" s="60">
        <v>23</v>
      </c>
      <c r="B48" s="171" t="s">
        <v>53</v>
      </c>
      <c r="C48" s="53">
        <f t="shared" si="6"/>
        <v>0</v>
      </c>
      <c r="D48" s="54">
        <f t="shared" si="7"/>
        <v>2</v>
      </c>
      <c r="E48" s="174">
        <f t="shared" si="8"/>
        <v>30</v>
      </c>
      <c r="F48" s="54"/>
      <c r="G48" s="56"/>
      <c r="H48" s="56"/>
      <c r="I48" s="56"/>
      <c r="J48" s="57"/>
      <c r="K48" s="204"/>
      <c r="L48" s="56"/>
      <c r="M48" s="56"/>
      <c r="N48" s="56"/>
      <c r="O48" s="56"/>
      <c r="P48" s="57"/>
      <c r="Q48" s="204"/>
      <c r="R48" s="54"/>
      <c r="S48" s="56"/>
      <c r="T48" s="56"/>
      <c r="U48" s="56"/>
      <c r="V48" s="57"/>
      <c r="W48" s="204"/>
      <c r="X48" s="56"/>
      <c r="Y48" s="56"/>
      <c r="Z48" s="56"/>
      <c r="AA48" s="56"/>
      <c r="AB48" s="57"/>
      <c r="AC48" s="204"/>
      <c r="AD48" s="54">
        <v>1</v>
      </c>
      <c r="AE48" s="56"/>
      <c r="AF48" s="56"/>
      <c r="AG48" s="56">
        <v>1</v>
      </c>
      <c r="AH48" s="57"/>
      <c r="AI48" s="204">
        <v>2</v>
      </c>
      <c r="AJ48" s="59"/>
      <c r="AK48" s="59"/>
      <c r="AL48" s="59"/>
      <c r="AM48" s="59"/>
      <c r="AN48" s="57"/>
      <c r="AO48" s="204"/>
      <c r="AP48" s="58"/>
      <c r="AQ48" s="59"/>
      <c r="AR48" s="59"/>
      <c r="AS48" s="59"/>
      <c r="AT48" s="57"/>
      <c r="AU48" s="233"/>
    </row>
    <row r="49" spans="1:48" s="134" customFormat="1" ht="13.5" customHeight="1">
      <c r="A49" s="37">
        <v>24</v>
      </c>
      <c r="B49" s="171" t="s">
        <v>121</v>
      </c>
      <c r="C49" s="53">
        <f t="shared" si="6"/>
        <v>0</v>
      </c>
      <c r="D49" s="54">
        <f t="shared" si="7"/>
        <v>3</v>
      </c>
      <c r="E49" s="174">
        <f t="shared" si="8"/>
        <v>30</v>
      </c>
      <c r="F49" s="54"/>
      <c r="G49" s="56"/>
      <c r="H49" s="56"/>
      <c r="I49" s="56"/>
      <c r="J49" s="57"/>
      <c r="K49" s="204"/>
      <c r="L49" s="56"/>
      <c r="M49" s="56"/>
      <c r="N49" s="56"/>
      <c r="O49" s="56"/>
      <c r="P49" s="57"/>
      <c r="Q49" s="204"/>
      <c r="R49" s="54"/>
      <c r="S49" s="56"/>
      <c r="T49" s="56"/>
      <c r="U49" s="56"/>
      <c r="V49" s="57"/>
      <c r="W49" s="204"/>
      <c r="X49" s="56"/>
      <c r="Y49" s="56"/>
      <c r="Z49" s="56"/>
      <c r="AA49" s="56"/>
      <c r="AB49" s="57"/>
      <c r="AC49" s="204"/>
      <c r="AD49" s="54"/>
      <c r="AE49" s="56"/>
      <c r="AF49" s="56"/>
      <c r="AG49" s="56"/>
      <c r="AH49" s="57"/>
      <c r="AI49" s="204"/>
      <c r="AJ49" s="59"/>
      <c r="AK49" s="59"/>
      <c r="AL49" s="59"/>
      <c r="AM49" s="59">
        <v>2</v>
      </c>
      <c r="AN49" s="57"/>
      <c r="AO49" s="204">
        <v>3</v>
      </c>
      <c r="AP49" s="58"/>
      <c r="AQ49" s="59"/>
      <c r="AR49" s="59"/>
      <c r="AS49" s="59"/>
      <c r="AT49" s="57"/>
      <c r="AU49" s="233"/>
      <c r="AV49" s="49"/>
    </row>
    <row r="50" spans="1:47" s="49" customFormat="1" ht="13.5" customHeight="1">
      <c r="A50" s="60">
        <v>25</v>
      </c>
      <c r="B50" s="171" t="s">
        <v>138</v>
      </c>
      <c r="C50" s="53">
        <f t="shared" si="6"/>
        <v>0</v>
      </c>
      <c r="D50" s="54">
        <f t="shared" si="7"/>
        <v>11</v>
      </c>
      <c r="E50" s="174">
        <f t="shared" si="8"/>
        <v>195</v>
      </c>
      <c r="F50" s="54"/>
      <c r="G50" s="56"/>
      <c r="H50" s="56"/>
      <c r="I50" s="56"/>
      <c r="J50" s="57"/>
      <c r="K50" s="204"/>
      <c r="L50" s="56"/>
      <c r="M50" s="56"/>
      <c r="N50" s="56"/>
      <c r="O50" s="56"/>
      <c r="P50" s="57"/>
      <c r="Q50" s="204"/>
      <c r="R50" s="54"/>
      <c r="S50" s="56"/>
      <c r="T50" s="56"/>
      <c r="U50" s="56"/>
      <c r="V50" s="57"/>
      <c r="W50" s="204"/>
      <c r="X50" s="59">
        <v>2</v>
      </c>
      <c r="Y50" s="56"/>
      <c r="Z50" s="56">
        <v>1</v>
      </c>
      <c r="AA50" s="56"/>
      <c r="AB50" s="57"/>
      <c r="AC50" s="204">
        <v>3</v>
      </c>
      <c r="AD50" s="54">
        <v>2</v>
      </c>
      <c r="AE50" s="56"/>
      <c r="AF50" s="56">
        <v>1</v>
      </c>
      <c r="AG50" s="56"/>
      <c r="AH50" s="57"/>
      <c r="AI50" s="204">
        <v>3</v>
      </c>
      <c r="AJ50" s="59">
        <v>2</v>
      </c>
      <c r="AK50" s="59"/>
      <c r="AL50" s="59">
        <v>3</v>
      </c>
      <c r="AM50" s="59"/>
      <c r="AN50" s="57"/>
      <c r="AO50" s="204">
        <v>4</v>
      </c>
      <c r="AP50" s="58">
        <v>2</v>
      </c>
      <c r="AQ50" s="59"/>
      <c r="AR50" s="59"/>
      <c r="AS50" s="59"/>
      <c r="AT50" s="57"/>
      <c r="AU50" s="233">
        <v>1</v>
      </c>
    </row>
    <row r="51" spans="1:47" s="49" customFormat="1" ht="13.5" customHeight="1">
      <c r="A51" s="60">
        <v>26</v>
      </c>
      <c r="B51" s="171" t="s">
        <v>137</v>
      </c>
      <c r="C51" s="53">
        <f t="shared" si="6"/>
        <v>0</v>
      </c>
      <c r="D51" s="54">
        <f t="shared" si="7"/>
        <v>8</v>
      </c>
      <c r="E51" s="174">
        <f t="shared" si="8"/>
        <v>0</v>
      </c>
      <c r="F51" s="54"/>
      <c r="G51" s="56"/>
      <c r="H51" s="56"/>
      <c r="I51" s="56"/>
      <c r="J51" s="57"/>
      <c r="K51" s="204"/>
      <c r="L51" s="56"/>
      <c r="M51" s="56"/>
      <c r="N51" s="56"/>
      <c r="O51" s="56"/>
      <c r="P51" s="57"/>
      <c r="Q51" s="204"/>
      <c r="R51" s="54"/>
      <c r="S51" s="56"/>
      <c r="T51" s="56"/>
      <c r="U51" s="56"/>
      <c r="V51" s="57"/>
      <c r="W51" s="204"/>
      <c r="X51" s="56"/>
      <c r="Y51" s="56"/>
      <c r="Z51" s="56"/>
      <c r="AA51" s="56"/>
      <c r="AB51" s="57"/>
      <c r="AC51" s="204"/>
      <c r="AD51" s="54"/>
      <c r="AE51" s="56"/>
      <c r="AF51" s="56"/>
      <c r="AG51" s="56"/>
      <c r="AH51" s="57"/>
      <c r="AI51" s="204"/>
      <c r="AJ51" s="59"/>
      <c r="AK51" s="59"/>
      <c r="AL51" s="59"/>
      <c r="AM51" s="59"/>
      <c r="AN51" s="57"/>
      <c r="AO51" s="204"/>
      <c r="AP51" s="51"/>
      <c r="AQ51" s="157"/>
      <c r="AR51" s="157"/>
      <c r="AS51" s="157"/>
      <c r="AT51" s="57"/>
      <c r="AU51" s="233">
        <v>8</v>
      </c>
    </row>
    <row r="52" spans="1:47" s="49" customFormat="1" ht="13.5" customHeight="1">
      <c r="A52" s="37">
        <v>27</v>
      </c>
      <c r="B52" s="132" t="s">
        <v>32</v>
      </c>
      <c r="C52" s="53">
        <f t="shared" si="6"/>
        <v>0</v>
      </c>
      <c r="D52" s="54">
        <f t="shared" si="7"/>
        <v>1</v>
      </c>
      <c r="E52" s="174">
        <f t="shared" si="8"/>
        <v>15</v>
      </c>
      <c r="F52" s="54"/>
      <c r="G52" s="56"/>
      <c r="H52" s="56"/>
      <c r="I52" s="56"/>
      <c r="J52" s="57"/>
      <c r="K52" s="204"/>
      <c r="L52" s="56"/>
      <c r="M52" s="56"/>
      <c r="N52" s="56"/>
      <c r="O52" s="56"/>
      <c r="P52" s="57"/>
      <c r="Q52" s="204"/>
      <c r="R52" s="54"/>
      <c r="S52" s="56"/>
      <c r="T52" s="56"/>
      <c r="U52" s="56"/>
      <c r="V52" s="57"/>
      <c r="W52" s="204"/>
      <c r="X52" s="56"/>
      <c r="Y52" s="56"/>
      <c r="Z52" s="56"/>
      <c r="AA52" s="56"/>
      <c r="AB52" s="57"/>
      <c r="AC52" s="204"/>
      <c r="AD52" s="54"/>
      <c r="AE52" s="56"/>
      <c r="AF52" s="56"/>
      <c r="AG52" s="56"/>
      <c r="AH52" s="57"/>
      <c r="AI52" s="204"/>
      <c r="AJ52" s="56"/>
      <c r="AK52" s="56"/>
      <c r="AL52" s="56"/>
      <c r="AM52" s="56">
        <v>1</v>
      </c>
      <c r="AN52" s="57"/>
      <c r="AO52" s="204">
        <v>1</v>
      </c>
      <c r="AP52" s="54"/>
      <c r="AQ52" s="56"/>
      <c r="AR52" s="56"/>
      <c r="AS52" s="59"/>
      <c r="AT52" s="57"/>
      <c r="AU52" s="233"/>
    </row>
    <row r="53" spans="1:47" s="49" customFormat="1" ht="13.5" customHeight="1">
      <c r="A53" s="60">
        <v>28</v>
      </c>
      <c r="B53" s="132" t="s">
        <v>63</v>
      </c>
      <c r="C53" s="53">
        <f t="shared" si="6"/>
        <v>0</v>
      </c>
      <c r="D53" s="54">
        <f t="shared" si="7"/>
        <v>2</v>
      </c>
      <c r="E53" s="174">
        <f t="shared" si="8"/>
        <v>30</v>
      </c>
      <c r="F53" s="54"/>
      <c r="G53" s="56"/>
      <c r="H53" s="56"/>
      <c r="I53" s="56"/>
      <c r="J53" s="57"/>
      <c r="K53" s="204"/>
      <c r="L53" s="56"/>
      <c r="M53" s="56"/>
      <c r="N53" s="56"/>
      <c r="O53" s="56"/>
      <c r="P53" s="57"/>
      <c r="Q53" s="204"/>
      <c r="R53" s="54"/>
      <c r="S53" s="56"/>
      <c r="T53" s="56"/>
      <c r="U53" s="56"/>
      <c r="V53" s="57"/>
      <c r="W53" s="204"/>
      <c r="X53" s="56"/>
      <c r="Y53" s="56"/>
      <c r="Z53" s="56"/>
      <c r="AA53" s="56"/>
      <c r="AB53" s="57"/>
      <c r="AC53" s="204"/>
      <c r="AD53" s="54"/>
      <c r="AE53" s="56"/>
      <c r="AF53" s="56"/>
      <c r="AG53" s="56"/>
      <c r="AH53" s="57"/>
      <c r="AI53" s="204"/>
      <c r="AJ53" s="56"/>
      <c r="AK53" s="56"/>
      <c r="AL53" s="56"/>
      <c r="AM53" s="56"/>
      <c r="AN53" s="57"/>
      <c r="AO53" s="204"/>
      <c r="AP53" s="54"/>
      <c r="AQ53" s="56"/>
      <c r="AR53" s="56"/>
      <c r="AS53" s="59">
        <v>2</v>
      </c>
      <c r="AT53" s="57"/>
      <c r="AU53" s="233">
        <v>2</v>
      </c>
    </row>
    <row r="54" spans="1:47" s="49" customFormat="1" ht="13.5" customHeight="1">
      <c r="A54" s="60">
        <v>29</v>
      </c>
      <c r="B54" s="132" t="s">
        <v>60</v>
      </c>
      <c r="C54" s="53">
        <f t="shared" si="6"/>
        <v>0</v>
      </c>
      <c r="D54" s="54">
        <f t="shared" si="7"/>
        <v>5</v>
      </c>
      <c r="E54" s="174">
        <f t="shared" si="8"/>
        <v>0</v>
      </c>
      <c r="F54" s="54"/>
      <c r="G54" s="56"/>
      <c r="H54" s="56"/>
      <c r="I54" s="56"/>
      <c r="J54" s="57"/>
      <c r="K54" s="204"/>
      <c r="L54" s="56"/>
      <c r="M54" s="56"/>
      <c r="N54" s="56"/>
      <c r="O54" s="56"/>
      <c r="P54" s="57"/>
      <c r="Q54" s="204"/>
      <c r="R54" s="54"/>
      <c r="S54" s="56"/>
      <c r="T54" s="56"/>
      <c r="U54" s="56"/>
      <c r="V54" s="57"/>
      <c r="W54" s="204"/>
      <c r="X54" s="56"/>
      <c r="Y54" s="56"/>
      <c r="Z54" s="56"/>
      <c r="AA54" s="56"/>
      <c r="AB54" s="57"/>
      <c r="AC54" s="204"/>
      <c r="AD54" s="54"/>
      <c r="AE54" s="56"/>
      <c r="AF54" s="56"/>
      <c r="AG54" s="56"/>
      <c r="AH54" s="57"/>
      <c r="AI54" s="204"/>
      <c r="AJ54" s="56"/>
      <c r="AK54" s="56"/>
      <c r="AL54" s="56"/>
      <c r="AM54" s="56"/>
      <c r="AN54" s="57"/>
      <c r="AO54" s="204"/>
      <c r="AP54" s="54"/>
      <c r="AQ54" s="56"/>
      <c r="AR54" s="56"/>
      <c r="AS54" s="59">
        <v>0</v>
      </c>
      <c r="AT54" s="57"/>
      <c r="AU54" s="233">
        <v>5</v>
      </c>
    </row>
    <row r="55" spans="1:47" s="49" customFormat="1" ht="13.5" customHeight="1" thickBot="1">
      <c r="A55" s="37">
        <v>30</v>
      </c>
      <c r="B55" s="125" t="s">
        <v>44</v>
      </c>
      <c r="C55" s="126">
        <f t="shared" si="6"/>
        <v>0</v>
      </c>
      <c r="D55" s="246">
        <f t="shared" si="7"/>
        <v>10</v>
      </c>
      <c r="E55" s="247">
        <f t="shared" si="8"/>
        <v>0</v>
      </c>
      <c r="F55" s="127"/>
      <c r="G55" s="128"/>
      <c r="H55" s="128"/>
      <c r="I55" s="128"/>
      <c r="J55" s="129"/>
      <c r="K55" s="211"/>
      <c r="L55" s="128"/>
      <c r="M55" s="128"/>
      <c r="N55" s="128"/>
      <c r="O55" s="128"/>
      <c r="P55" s="129"/>
      <c r="Q55" s="211"/>
      <c r="R55" s="127"/>
      <c r="S55" s="128"/>
      <c r="T55" s="128"/>
      <c r="U55" s="128"/>
      <c r="V55" s="129"/>
      <c r="W55" s="211"/>
      <c r="X55" s="128"/>
      <c r="Y55" s="128"/>
      <c r="Z55" s="128"/>
      <c r="AA55" s="128"/>
      <c r="AB55" s="129"/>
      <c r="AC55" s="211"/>
      <c r="AD55" s="127"/>
      <c r="AE55" s="128"/>
      <c r="AF55" s="128"/>
      <c r="AG55" s="128"/>
      <c r="AH55" s="129"/>
      <c r="AI55" s="211"/>
      <c r="AJ55" s="130"/>
      <c r="AK55" s="130"/>
      <c r="AL55" s="130"/>
      <c r="AM55" s="131"/>
      <c r="AN55" s="129"/>
      <c r="AO55" s="211"/>
      <c r="AP55" s="76"/>
      <c r="AQ55" s="130"/>
      <c r="AR55" s="130"/>
      <c r="AS55" s="130">
        <v>0</v>
      </c>
      <c r="AT55" s="129"/>
      <c r="AU55" s="237">
        <v>10</v>
      </c>
    </row>
    <row r="56" spans="1:47" s="17" customFormat="1" ht="9" customHeight="1" hidden="1">
      <c r="A56" s="135">
        <v>18</v>
      </c>
      <c r="B56" s="70"/>
      <c r="C56" s="71"/>
      <c r="D56" s="71"/>
      <c r="E56" s="175"/>
      <c r="F56" s="71"/>
      <c r="G56" s="71"/>
      <c r="H56" s="71"/>
      <c r="I56" s="71"/>
      <c r="J56" s="71"/>
      <c r="K56" s="212"/>
      <c r="L56" s="71"/>
      <c r="M56" s="71"/>
      <c r="N56" s="71"/>
      <c r="O56" s="71"/>
      <c r="P56" s="71"/>
      <c r="Q56" s="212"/>
      <c r="R56" s="71"/>
      <c r="S56" s="71"/>
      <c r="T56" s="71"/>
      <c r="U56" s="71"/>
      <c r="V56" s="71"/>
      <c r="W56" s="212"/>
      <c r="X56" s="71"/>
      <c r="Y56" s="71"/>
      <c r="Z56" s="71"/>
      <c r="AA56" s="71"/>
      <c r="AB56" s="71"/>
      <c r="AC56" s="212"/>
      <c r="AD56" s="71"/>
      <c r="AE56" s="71"/>
      <c r="AF56" s="71"/>
      <c r="AG56" s="71"/>
      <c r="AH56" s="71"/>
      <c r="AI56" s="212"/>
      <c r="AJ56" s="71"/>
      <c r="AK56" s="71"/>
      <c r="AL56" s="71"/>
      <c r="AM56" s="71"/>
      <c r="AN56" s="71"/>
      <c r="AO56" s="212"/>
      <c r="AP56" s="71"/>
      <c r="AQ56" s="71"/>
      <c r="AR56" s="71"/>
      <c r="AS56" s="71"/>
      <c r="AT56" s="71"/>
      <c r="AU56" s="219"/>
    </row>
    <row r="57" spans="1:47" s="17" customFormat="1" ht="10.5" customHeight="1" hidden="1">
      <c r="A57" s="52">
        <v>19</v>
      </c>
      <c r="B57" s="72">
        <f>SUM(C9:C55)</f>
        <v>17</v>
      </c>
      <c r="C57" s="73">
        <f>SUM(C26:C55,C18:C24,C10:C16)</f>
        <v>17</v>
      </c>
      <c r="D57" s="73">
        <f>SUM(D26:D55,D18:D24,D10:D16)</f>
        <v>210</v>
      </c>
      <c r="E57" s="73">
        <f>SUM(E26:E55,E18:E24,E10:E16)</f>
        <v>2505</v>
      </c>
      <c r="F57" s="74">
        <f>SUM(F9:F55)</f>
        <v>12</v>
      </c>
      <c r="G57" s="72">
        <f>SUM(G9:G55)</f>
        <v>9</v>
      </c>
      <c r="H57" s="72">
        <f>SUM(H9:H55)</f>
        <v>2</v>
      </c>
      <c r="I57" s="72">
        <f>SUM(I9:I55)</f>
        <v>2</v>
      </c>
      <c r="J57" s="122">
        <f>COUNTA(J9:J55)</f>
        <v>2</v>
      </c>
      <c r="K57" s="213"/>
      <c r="L57" s="72">
        <f>SUM(L9:L55)</f>
        <v>10</v>
      </c>
      <c r="M57" s="72">
        <f>SUM(M9:M55)</f>
        <v>8</v>
      </c>
      <c r="N57" s="72">
        <f>SUM(N9:N55)</f>
        <v>6</v>
      </c>
      <c r="O57" s="72">
        <f>SUM(O9:O55)</f>
        <v>2</v>
      </c>
      <c r="P57" s="72">
        <f>COUNTA(P9:P55)</f>
        <v>3</v>
      </c>
      <c r="Q57" s="213"/>
      <c r="R57" s="72">
        <f>SUM(R9:R55)</f>
        <v>11</v>
      </c>
      <c r="S57" s="72">
        <f>SUM(S9:S55)</f>
        <v>8</v>
      </c>
      <c r="T57" s="72">
        <f>SUM(T9:T55)</f>
        <v>6</v>
      </c>
      <c r="U57" s="72">
        <f>SUM(U9:U55)</f>
        <v>1</v>
      </c>
      <c r="V57" s="72">
        <f>COUNTA(V9:V55)</f>
        <v>3</v>
      </c>
      <c r="W57" s="213"/>
      <c r="X57" s="72">
        <f>SUM(X9:X55)</f>
        <v>13</v>
      </c>
      <c r="Y57" s="72">
        <f>SUM(Y9:Y55)</f>
        <v>5</v>
      </c>
      <c r="Z57" s="72">
        <f>SUM(Z9:Z55)</f>
        <v>9</v>
      </c>
      <c r="AA57" s="72">
        <f>SUM(AA9:AA55)</f>
        <v>0</v>
      </c>
      <c r="AB57" s="72">
        <f>COUNTA(AB9:AB55)</f>
        <v>2</v>
      </c>
      <c r="AC57" s="213"/>
      <c r="AD57" s="72">
        <f>SUM(AD9:AD55)</f>
        <v>12</v>
      </c>
      <c r="AE57" s="72">
        <f>SUM(AE9:AE55)</f>
        <v>5</v>
      </c>
      <c r="AF57" s="72">
        <f>SUM(AF9:AF55)</f>
        <v>4.5</v>
      </c>
      <c r="AG57" s="72">
        <f>SUM(AG9:AG55)</f>
        <v>5.5</v>
      </c>
      <c r="AH57" s="72">
        <f>COUNTA(AH9:AH55)</f>
        <v>4</v>
      </c>
      <c r="AI57" s="213"/>
      <c r="AJ57" s="72">
        <f>SUM(AJ9:AJ55)</f>
        <v>11</v>
      </c>
      <c r="AK57" s="72">
        <f>SUM(AK9:AK55)</f>
        <v>2</v>
      </c>
      <c r="AL57" s="72">
        <f>SUM(AL9:AL55)</f>
        <v>8</v>
      </c>
      <c r="AM57" s="72">
        <f>SUM(AM9:AM55)</f>
        <v>6</v>
      </c>
      <c r="AN57" s="72">
        <f>COUNTA(AN9:AN55)</f>
        <v>3</v>
      </c>
      <c r="AO57" s="213"/>
      <c r="AP57" s="72">
        <f>SUM(AP9:AP55)</f>
        <v>6</v>
      </c>
      <c r="AQ57" s="72">
        <f>SUM(AQ9:AQ55)</f>
        <v>0</v>
      </c>
      <c r="AR57" s="72">
        <f>SUM(AR9:AR55)</f>
        <v>0</v>
      </c>
      <c r="AS57" s="72">
        <f>SUM(AS9:AS55)</f>
        <v>3</v>
      </c>
      <c r="AT57" s="72">
        <f>COUNTA(AT9:AT55)</f>
        <v>0</v>
      </c>
      <c r="AU57" s="238"/>
    </row>
    <row r="58" spans="1:47" s="49" customFormat="1" ht="17.25" customHeight="1" hidden="1">
      <c r="A58" s="52">
        <v>20</v>
      </c>
      <c r="B58" s="75"/>
      <c r="C58" s="76"/>
      <c r="D58" s="76"/>
      <c r="E58" s="76"/>
      <c r="F58" s="76"/>
      <c r="G58" s="76"/>
      <c r="H58" s="76"/>
      <c r="I58" s="76"/>
      <c r="J58" s="76"/>
      <c r="K58" s="214"/>
      <c r="L58" s="76"/>
      <c r="M58" s="76"/>
      <c r="N58" s="76"/>
      <c r="O58" s="76"/>
      <c r="P58" s="76"/>
      <c r="Q58" s="214"/>
      <c r="R58" s="76"/>
      <c r="S58" s="76"/>
      <c r="T58" s="76"/>
      <c r="U58" s="76"/>
      <c r="V58" s="76"/>
      <c r="W58" s="214"/>
      <c r="X58" s="76"/>
      <c r="Y58" s="76"/>
      <c r="Z58" s="76"/>
      <c r="AA58" s="76"/>
      <c r="AB58" s="76"/>
      <c r="AC58" s="214"/>
      <c r="AD58" s="76"/>
      <c r="AE58" s="76"/>
      <c r="AF58" s="76"/>
      <c r="AG58" s="76"/>
      <c r="AH58" s="76"/>
      <c r="AI58" s="214"/>
      <c r="AJ58" s="76"/>
      <c r="AK58" s="76"/>
      <c r="AL58" s="76"/>
      <c r="AM58" s="76"/>
      <c r="AN58" s="76"/>
      <c r="AO58" s="214"/>
      <c r="AP58" s="76"/>
      <c r="AQ58" s="76"/>
      <c r="AR58" s="76"/>
      <c r="AS58" s="76"/>
      <c r="AT58" s="76"/>
      <c r="AU58" s="218"/>
    </row>
    <row r="59" spans="1:47" s="49" customFormat="1" ht="12" customHeight="1" hidden="1">
      <c r="A59" s="135">
        <v>21</v>
      </c>
      <c r="B59" s="77" t="s">
        <v>55</v>
      </c>
      <c r="C59" s="78"/>
      <c r="D59" s="78"/>
      <c r="E59" s="47" t="e">
        <f>SUM(E60:E63)</f>
        <v>#REF!</v>
      </c>
      <c r="F59" s="79"/>
      <c r="G59" s="79"/>
      <c r="H59" s="79"/>
      <c r="I59" s="79"/>
      <c r="J59" s="79"/>
      <c r="K59" s="215"/>
      <c r="L59" s="79"/>
      <c r="M59" s="79"/>
      <c r="N59" s="79"/>
      <c r="O59" s="79"/>
      <c r="P59" s="79"/>
      <c r="Q59" s="215"/>
      <c r="R59" s="79"/>
      <c r="S59" s="79"/>
      <c r="T59" s="79"/>
      <c r="U59" s="79"/>
      <c r="V59" s="79"/>
      <c r="W59" s="215"/>
      <c r="X59" s="79"/>
      <c r="Y59" s="79"/>
      <c r="Z59" s="79"/>
      <c r="AA59" s="79"/>
      <c r="AB59" s="79"/>
      <c r="AC59" s="215"/>
      <c r="AD59" s="79"/>
      <c r="AE59" s="79"/>
      <c r="AF59" s="79"/>
      <c r="AG59" s="79"/>
      <c r="AH59" s="79"/>
      <c r="AI59" s="215"/>
      <c r="AJ59" s="79"/>
      <c r="AK59" s="79"/>
      <c r="AL59" s="79"/>
      <c r="AM59" s="79"/>
      <c r="AN59" s="79"/>
      <c r="AO59" s="215"/>
      <c r="AP59" s="79"/>
      <c r="AQ59" s="79"/>
      <c r="AR59" s="79"/>
      <c r="AS59" s="79"/>
      <c r="AT59" s="79"/>
      <c r="AU59" s="220"/>
    </row>
    <row r="60" spans="1:47" s="17" customFormat="1" ht="11.25" customHeight="1" hidden="1">
      <c r="A60" s="52">
        <v>22</v>
      </c>
      <c r="B60" s="33"/>
      <c r="C60" s="53">
        <f>COUNTA(K60,Q60,W60,AC60,AI60,AO60,AU60,#REF!)</f>
        <v>1</v>
      </c>
      <c r="D60" s="54"/>
      <c r="E60" s="55" t="e">
        <f>SUM(F60:I60,L60:O60,R60:U60,X60:AA60,AD60:AG60,AJ60:AM60,AP60:AS60,#REF!)*15</f>
        <v>#REF!</v>
      </c>
      <c r="F60" s="35"/>
      <c r="G60" s="35"/>
      <c r="H60" s="35"/>
      <c r="I60" s="35"/>
      <c r="J60" s="36"/>
      <c r="K60" s="177"/>
      <c r="L60" s="35"/>
      <c r="M60" s="35"/>
      <c r="N60" s="35"/>
      <c r="O60" s="35"/>
      <c r="P60" s="36"/>
      <c r="Q60" s="177"/>
      <c r="R60" s="34"/>
      <c r="S60" s="35"/>
      <c r="T60" s="35"/>
      <c r="U60" s="35"/>
      <c r="V60" s="36"/>
      <c r="W60" s="177"/>
      <c r="X60" s="35"/>
      <c r="Y60" s="35"/>
      <c r="Z60" s="35"/>
      <c r="AA60" s="35"/>
      <c r="AB60" s="36"/>
      <c r="AC60" s="177"/>
      <c r="AD60" s="34"/>
      <c r="AE60" s="35"/>
      <c r="AF60" s="35"/>
      <c r="AG60" s="35"/>
      <c r="AH60" s="36"/>
      <c r="AI60" s="177"/>
      <c r="AJ60" s="35"/>
      <c r="AK60" s="35"/>
      <c r="AL60" s="35"/>
      <c r="AM60" s="35"/>
      <c r="AN60" s="36"/>
      <c r="AO60" s="177"/>
      <c r="AP60" s="34"/>
      <c r="AQ60" s="35"/>
      <c r="AR60" s="35"/>
      <c r="AS60" s="35"/>
      <c r="AT60" s="36"/>
      <c r="AU60" s="238"/>
    </row>
    <row r="61" spans="1:47" s="17" customFormat="1" ht="11.25" customHeight="1" hidden="1">
      <c r="A61" s="52"/>
      <c r="B61" s="81"/>
      <c r="C61" s="53">
        <f>COUNTA(K61,Q61,W61,AC61,AI61,AO61,AU61,#REF!)</f>
        <v>1</v>
      </c>
      <c r="D61" s="54"/>
      <c r="E61" s="55" t="e">
        <f>SUM(F61:I61,L61:O61,R61:U61,X61:AA61,AD61:AG61,AJ61:AM61,AP61:AS61,#REF!)*15</f>
        <v>#REF!</v>
      </c>
      <c r="F61" s="35"/>
      <c r="G61" s="35"/>
      <c r="H61" s="35"/>
      <c r="I61" s="35"/>
      <c r="J61" s="36"/>
      <c r="K61" s="177"/>
      <c r="L61" s="35"/>
      <c r="M61" s="35"/>
      <c r="N61" s="35"/>
      <c r="O61" s="35"/>
      <c r="P61" s="36"/>
      <c r="Q61" s="177"/>
      <c r="R61" s="34"/>
      <c r="S61" s="35"/>
      <c r="T61" s="35"/>
      <c r="U61" s="35"/>
      <c r="V61" s="36"/>
      <c r="W61" s="177"/>
      <c r="X61" s="35"/>
      <c r="Y61" s="35"/>
      <c r="Z61" s="35"/>
      <c r="AA61" s="35"/>
      <c r="AB61" s="36"/>
      <c r="AC61" s="177"/>
      <c r="AD61" s="34"/>
      <c r="AE61" s="35"/>
      <c r="AF61" s="35"/>
      <c r="AG61" s="35"/>
      <c r="AH61" s="36"/>
      <c r="AI61" s="177"/>
      <c r="AJ61" s="35"/>
      <c r="AK61" s="35"/>
      <c r="AL61" s="35"/>
      <c r="AM61" s="35"/>
      <c r="AN61" s="36"/>
      <c r="AO61" s="177"/>
      <c r="AP61" s="34"/>
      <c r="AQ61" s="35"/>
      <c r="AR61" s="35"/>
      <c r="AS61" s="35"/>
      <c r="AT61" s="36"/>
      <c r="AU61" s="238"/>
    </row>
    <row r="62" spans="1:47" s="17" customFormat="1" ht="11.25" customHeight="1" hidden="1">
      <c r="A62" s="52"/>
      <c r="B62" s="81"/>
      <c r="C62" s="53">
        <f>COUNTA(K62,Q62,W62,AC62,AI62,AO62,AU62,#REF!)</f>
        <v>1</v>
      </c>
      <c r="D62" s="54"/>
      <c r="E62" s="55" t="e">
        <f>SUM(F62:I62,L62:O62,R62:U62,X62:AA62,AD62:AG62,AJ62:AM62,AP62:AS62,#REF!)*15</f>
        <v>#REF!</v>
      </c>
      <c r="F62" s="35"/>
      <c r="G62" s="35"/>
      <c r="H62" s="35"/>
      <c r="I62" s="35"/>
      <c r="J62" s="36"/>
      <c r="K62" s="177"/>
      <c r="L62" s="35"/>
      <c r="M62" s="35"/>
      <c r="N62" s="35"/>
      <c r="O62" s="35"/>
      <c r="P62" s="36"/>
      <c r="Q62" s="177"/>
      <c r="R62" s="34"/>
      <c r="S62" s="35"/>
      <c r="T62" s="35"/>
      <c r="U62" s="35"/>
      <c r="V62" s="36"/>
      <c r="W62" s="177"/>
      <c r="X62" s="35"/>
      <c r="Y62" s="35"/>
      <c r="Z62" s="35"/>
      <c r="AA62" s="35"/>
      <c r="AB62" s="36"/>
      <c r="AC62" s="177"/>
      <c r="AD62" s="34"/>
      <c r="AE62" s="35"/>
      <c r="AF62" s="35"/>
      <c r="AG62" s="35"/>
      <c r="AH62" s="36"/>
      <c r="AI62" s="177"/>
      <c r="AJ62" s="35"/>
      <c r="AK62" s="35"/>
      <c r="AL62" s="35"/>
      <c r="AM62" s="35"/>
      <c r="AN62" s="36"/>
      <c r="AO62" s="177"/>
      <c r="AP62" s="34"/>
      <c r="AQ62" s="35"/>
      <c r="AR62" s="35"/>
      <c r="AS62" s="35"/>
      <c r="AT62" s="36"/>
      <c r="AU62" s="238"/>
    </row>
    <row r="63" spans="1:47" s="17" customFormat="1" ht="11.25" customHeight="1" hidden="1">
      <c r="A63" s="52">
        <v>23</v>
      </c>
      <c r="B63" s="81"/>
      <c r="C63" s="53">
        <f>COUNTA(K63,Q63,W63,AC63,AI63,AO63,AU63,#REF!)</f>
        <v>1</v>
      </c>
      <c r="D63" s="54"/>
      <c r="E63" s="55" t="e">
        <f>SUM(F63:I63,L63:O63,R63:U63,X63:AA63,AD63:AG63,AJ63:AM63,AP63:AS63,#REF!)*15</f>
        <v>#REF!</v>
      </c>
      <c r="F63" s="35"/>
      <c r="G63" s="35"/>
      <c r="H63" s="35"/>
      <c r="I63" s="35"/>
      <c r="J63" s="36"/>
      <c r="K63" s="177"/>
      <c r="L63" s="35"/>
      <c r="M63" s="35"/>
      <c r="N63" s="35"/>
      <c r="O63" s="35"/>
      <c r="P63" s="36"/>
      <c r="Q63" s="177"/>
      <c r="R63" s="34"/>
      <c r="S63" s="35"/>
      <c r="T63" s="35"/>
      <c r="U63" s="35"/>
      <c r="V63" s="36"/>
      <c r="W63" s="177"/>
      <c r="X63" s="35"/>
      <c r="Y63" s="35"/>
      <c r="Z63" s="35"/>
      <c r="AA63" s="35"/>
      <c r="AB63" s="36"/>
      <c r="AC63" s="177"/>
      <c r="AD63" s="34"/>
      <c r="AE63" s="35"/>
      <c r="AF63" s="35"/>
      <c r="AG63" s="35"/>
      <c r="AH63" s="36"/>
      <c r="AI63" s="177"/>
      <c r="AJ63" s="35"/>
      <c r="AK63" s="35"/>
      <c r="AL63" s="35"/>
      <c r="AM63" s="35"/>
      <c r="AN63" s="36"/>
      <c r="AO63" s="177"/>
      <c r="AP63" s="34"/>
      <c r="AQ63" s="35"/>
      <c r="AR63" s="35"/>
      <c r="AS63" s="35"/>
      <c r="AT63" s="36"/>
      <c r="AU63" s="238"/>
    </row>
    <row r="64" spans="1:47" s="17" customFormat="1" ht="12.75" customHeight="1">
      <c r="A64" s="82"/>
      <c r="B64" s="83" t="s">
        <v>33</v>
      </c>
      <c r="C64" s="30"/>
      <c r="D64" s="30"/>
      <c r="E64" s="32"/>
      <c r="F64" s="32"/>
      <c r="G64" s="32"/>
      <c r="H64" s="32"/>
      <c r="I64" s="32"/>
      <c r="J64" s="32"/>
      <c r="K64" s="207"/>
      <c r="L64" s="32"/>
      <c r="M64" s="32"/>
      <c r="N64" s="32"/>
      <c r="O64" s="32"/>
      <c r="P64" s="32"/>
      <c r="Q64" s="207"/>
      <c r="R64" s="32"/>
      <c r="S64" s="32"/>
      <c r="T64" s="32"/>
      <c r="U64" s="32"/>
      <c r="V64" s="32"/>
      <c r="W64" s="207"/>
      <c r="X64" s="32"/>
      <c r="Y64" s="32"/>
      <c r="Z64" s="32"/>
      <c r="AA64" s="32"/>
      <c r="AB64" s="32"/>
      <c r="AC64" s="207"/>
      <c r="AD64" s="32"/>
      <c r="AE64" s="32"/>
      <c r="AF64" s="32"/>
      <c r="AG64" s="32"/>
      <c r="AH64" s="32"/>
      <c r="AI64" s="207"/>
      <c r="AJ64" s="32"/>
      <c r="AK64" s="32"/>
      <c r="AL64" s="32"/>
      <c r="AM64" s="32"/>
      <c r="AN64" s="32"/>
      <c r="AO64" s="207"/>
      <c r="AP64" s="32"/>
      <c r="AQ64" s="32"/>
      <c r="AR64" s="32"/>
      <c r="AS64" s="32"/>
      <c r="AT64" s="32"/>
      <c r="AU64" s="217"/>
    </row>
    <row r="65" spans="1:47" s="17" customFormat="1" ht="12.75" customHeight="1">
      <c r="A65" s="151"/>
      <c r="B65" s="152"/>
      <c r="C65" s="154">
        <f>SUM(C26:C55,C18:C24,C10:C16)</f>
        <v>17</v>
      </c>
      <c r="D65" s="154">
        <f>SUM(D26:D55,D18:D24,D10:D16)</f>
        <v>210</v>
      </c>
      <c r="E65" s="154">
        <f>SUM(E26:E55,E18:E24,E10:E16)</f>
        <v>2505</v>
      </c>
      <c r="F65" s="153">
        <f>SUM(F60:F63)+F57</f>
        <v>12</v>
      </c>
      <c r="G65" s="150">
        <f>SUM(G60:G63)+G57</f>
        <v>9</v>
      </c>
      <c r="H65" s="150">
        <f>SUM(H60:H63)+H57</f>
        <v>2</v>
      </c>
      <c r="I65" s="150">
        <f>SUM(I60:I63)+I57</f>
        <v>2</v>
      </c>
      <c r="J65" s="155">
        <f>COUNTA(J60:J63)+J57</f>
        <v>2</v>
      </c>
      <c r="K65" s="216">
        <f>SUM(K10:K55)</f>
        <v>29</v>
      </c>
      <c r="L65" s="153">
        <f>SUM(L60:L63)+L57</f>
        <v>10</v>
      </c>
      <c r="M65" s="150">
        <f>SUM(M60:M63)+M57</f>
        <v>8</v>
      </c>
      <c r="N65" s="150">
        <f>SUM(N60:N63)+N57</f>
        <v>6</v>
      </c>
      <c r="O65" s="150">
        <f>SUM(O60:O63)+O57</f>
        <v>2</v>
      </c>
      <c r="P65" s="155">
        <f>COUNTA(P60:P63)+P57</f>
        <v>3</v>
      </c>
      <c r="Q65" s="216">
        <f>SUM(Q10:Q55)</f>
        <v>31</v>
      </c>
      <c r="R65" s="153">
        <f>SUM(R60:R63)+R57</f>
        <v>11</v>
      </c>
      <c r="S65" s="150">
        <f>SUM(S60:S63)+S57</f>
        <v>8</v>
      </c>
      <c r="T65" s="150">
        <f>SUM(T60:T63)+T57</f>
        <v>6</v>
      </c>
      <c r="U65" s="150">
        <f>SUM(U60:U63)+U57</f>
        <v>1</v>
      </c>
      <c r="V65" s="155">
        <f>COUNTA(V60:V63)+V57</f>
        <v>3</v>
      </c>
      <c r="W65" s="216">
        <f>SUM(W10:W55)</f>
        <v>30</v>
      </c>
      <c r="X65" s="153">
        <f>SUM(X60:X63)+X57</f>
        <v>13</v>
      </c>
      <c r="Y65" s="150">
        <f>SUM(Y60:Y63)+Y57</f>
        <v>5</v>
      </c>
      <c r="Z65" s="150">
        <f>SUM(Z60:Z63)+Z57</f>
        <v>9</v>
      </c>
      <c r="AA65" s="150">
        <f>SUM(AA60:AA63)+AA57</f>
        <v>0</v>
      </c>
      <c r="AB65" s="155">
        <f>COUNTA(AB60:AB63)+AB57</f>
        <v>2</v>
      </c>
      <c r="AC65" s="216">
        <f>SUM(AC10:AC55)</f>
        <v>30</v>
      </c>
      <c r="AD65" s="153">
        <f>SUM(AD60:AD63)+AD57</f>
        <v>12</v>
      </c>
      <c r="AE65" s="150">
        <f>SUM(AE60:AE63)+AE57</f>
        <v>5</v>
      </c>
      <c r="AF65" s="150">
        <f>SUM(AF60:AF63)+AF57</f>
        <v>4.5</v>
      </c>
      <c r="AG65" s="150">
        <f>SUM(AG60:AG63)+AG57</f>
        <v>5.5</v>
      </c>
      <c r="AH65" s="155">
        <f>COUNTA(AH60:AH63)+AH57</f>
        <v>4</v>
      </c>
      <c r="AI65" s="216">
        <f>SUM(AI10:AI55)</f>
        <v>30</v>
      </c>
      <c r="AJ65" s="153">
        <f>SUM(AJ60:AJ63)+AJ57</f>
        <v>11</v>
      </c>
      <c r="AK65" s="150">
        <f>SUM(AK60:AK63)+AK57</f>
        <v>2</v>
      </c>
      <c r="AL65" s="150">
        <f>SUM(AL60:AL63)+AL57</f>
        <v>8</v>
      </c>
      <c r="AM65" s="150">
        <f>SUM(AM60:AM63)+AM57</f>
        <v>6</v>
      </c>
      <c r="AN65" s="155">
        <f>COUNTA(AN60:AN63)+AN57</f>
        <v>3</v>
      </c>
      <c r="AO65" s="216">
        <f>SUM(AO10:AO55)</f>
        <v>30</v>
      </c>
      <c r="AP65" s="153">
        <f>SUM(AP60:AP63)+AP57</f>
        <v>6</v>
      </c>
      <c r="AQ65" s="150">
        <f>SUM(AQ60:AQ63)+AQ57</f>
        <v>0</v>
      </c>
      <c r="AR65" s="150">
        <f>SUM(AR60:AR63)+AR57</f>
        <v>0</v>
      </c>
      <c r="AS65" s="150">
        <f>SUM(AS60:AS63)+AS57</f>
        <v>3</v>
      </c>
      <c r="AT65" s="155">
        <f>COUNTA(AT60:AT63)+AT57</f>
        <v>0</v>
      </c>
      <c r="AU65" s="221">
        <f>SUM(AU10:AU55)</f>
        <v>30</v>
      </c>
    </row>
    <row r="66" spans="1:47" s="49" customFormat="1" ht="10.5" thickBot="1">
      <c r="A66" s="84"/>
      <c r="B66" s="85" t="s">
        <v>34</v>
      </c>
      <c r="C66" s="86"/>
      <c r="D66" s="225"/>
      <c r="E66" s="225">
        <f>E65/15</f>
        <v>167</v>
      </c>
      <c r="F66" s="224"/>
      <c r="G66" s="123">
        <f>SUM(F65:I65)</f>
        <v>25</v>
      </c>
      <c r="H66" s="124"/>
      <c r="I66" s="123"/>
      <c r="J66" s="87"/>
      <c r="K66" s="222"/>
      <c r="L66" s="88"/>
      <c r="M66" s="89">
        <f>SUM(L65:O65)</f>
        <v>26</v>
      </c>
      <c r="N66" s="90"/>
      <c r="O66" s="89"/>
      <c r="P66" s="91"/>
      <c r="Q66" s="222"/>
      <c r="R66" s="88"/>
      <c r="S66" s="89">
        <f>SUM(R65:U65)</f>
        <v>26</v>
      </c>
      <c r="T66" s="90"/>
      <c r="U66" s="89"/>
      <c r="V66" s="91"/>
      <c r="W66" s="222"/>
      <c r="X66" s="92"/>
      <c r="Y66" s="89">
        <f>SUM(X65:AA65)</f>
        <v>27</v>
      </c>
      <c r="Z66" s="90"/>
      <c r="AA66" s="89"/>
      <c r="AB66" s="87"/>
      <c r="AC66" s="222"/>
      <c r="AD66" s="92"/>
      <c r="AE66" s="89">
        <f>SUM(AD65:AG65)</f>
        <v>27</v>
      </c>
      <c r="AF66" s="90"/>
      <c r="AG66" s="89"/>
      <c r="AH66" s="87"/>
      <c r="AI66" s="222"/>
      <c r="AJ66" s="93"/>
      <c r="AK66" s="94">
        <f>SUM(AJ65:AM65)</f>
        <v>27</v>
      </c>
      <c r="AL66" s="95"/>
      <c r="AM66" s="94"/>
      <c r="AN66" s="96"/>
      <c r="AO66" s="222"/>
      <c r="AP66" s="97"/>
      <c r="AQ66" s="94">
        <f>SUM(AP65:AS65)</f>
        <v>9</v>
      </c>
      <c r="AR66" s="94"/>
      <c r="AS66" s="94"/>
      <c r="AT66" s="98"/>
      <c r="AU66" s="223"/>
    </row>
    <row r="67" spans="1:47" s="108" customFormat="1" ht="11.25" customHeight="1" thickTop="1">
      <c r="A67" s="19"/>
      <c r="B67" s="103"/>
      <c r="C67" s="193"/>
      <c r="D67" s="20"/>
      <c r="E67" s="104"/>
      <c r="F67" s="105"/>
      <c r="G67" s="105"/>
      <c r="H67" s="105"/>
      <c r="I67" s="105"/>
      <c r="J67" s="104"/>
      <c r="K67" s="202"/>
      <c r="L67" s="105"/>
      <c r="M67" s="105"/>
      <c r="N67" s="105"/>
      <c r="O67" s="105"/>
      <c r="P67" s="196"/>
      <c r="Q67" s="169"/>
      <c r="R67" s="105"/>
      <c r="S67" s="105"/>
      <c r="T67" s="105"/>
      <c r="U67" s="105"/>
      <c r="V67" s="196"/>
      <c r="W67" s="201"/>
      <c r="X67" s="105"/>
      <c r="Y67" s="105"/>
      <c r="Z67" s="105"/>
      <c r="AA67" s="105"/>
      <c r="AB67" s="105"/>
      <c r="AC67" s="245"/>
      <c r="AD67" s="105"/>
      <c r="AE67" s="105"/>
      <c r="AF67" s="105"/>
      <c r="AG67" s="105"/>
      <c r="AH67" s="196"/>
      <c r="AI67" s="169"/>
      <c r="AJ67" s="107"/>
      <c r="AK67" s="105"/>
      <c r="AL67" s="105"/>
      <c r="AM67" s="105"/>
      <c r="AN67" s="105"/>
      <c r="AO67" s="169"/>
      <c r="AP67" s="105"/>
      <c r="AQ67" s="105"/>
      <c r="AR67" s="105"/>
      <c r="AS67" s="105"/>
      <c r="AT67" s="105"/>
      <c r="AU67" s="187"/>
    </row>
    <row r="68" spans="1:47" s="108" customFormat="1" ht="11.25" customHeight="1">
      <c r="A68" s="19"/>
      <c r="B68" s="103"/>
      <c r="C68" s="114"/>
      <c r="D68" s="114"/>
      <c r="E68" s="114"/>
      <c r="F68" s="181"/>
      <c r="G68" s="114"/>
      <c r="H68" s="114"/>
      <c r="I68" s="114"/>
      <c r="J68" s="114"/>
      <c r="K68" s="106"/>
      <c r="M68" s="115" t="s">
        <v>35</v>
      </c>
      <c r="N68" s="114"/>
      <c r="O68" s="114"/>
      <c r="P68" s="114"/>
      <c r="Q68" s="110"/>
      <c r="R68" s="111" t="s">
        <v>122</v>
      </c>
      <c r="S68" s="110"/>
      <c r="T68" s="110"/>
      <c r="U68" s="114"/>
      <c r="W68" s="241"/>
      <c r="Z68" s="110" t="s">
        <v>69</v>
      </c>
      <c r="AA68" s="114"/>
      <c r="AB68" s="114"/>
      <c r="AC68" s="114"/>
      <c r="AD68" s="110"/>
      <c r="AE68" s="111"/>
      <c r="AG68" s="114"/>
      <c r="AH68" s="114"/>
      <c r="AN68" s="114"/>
      <c r="AO68" s="110"/>
      <c r="AP68" s="114"/>
      <c r="AQ68" s="114"/>
      <c r="AR68" s="114"/>
      <c r="AS68" s="114"/>
      <c r="AT68" s="114"/>
      <c r="AU68" s="188"/>
    </row>
    <row r="69" spans="1:47" s="108" customFormat="1" ht="11.25" customHeight="1">
      <c r="A69" s="19"/>
      <c r="B69" s="115" t="s">
        <v>139</v>
      </c>
      <c r="C69" s="110"/>
      <c r="D69" s="110"/>
      <c r="E69" s="110"/>
      <c r="F69" s="110"/>
      <c r="G69" s="182"/>
      <c r="H69" s="113"/>
      <c r="I69" s="112"/>
      <c r="J69" s="113"/>
      <c r="K69" s="195"/>
      <c r="L69" s="197"/>
      <c r="M69" s="198"/>
      <c r="N69" s="198"/>
      <c r="O69" s="198"/>
      <c r="P69" s="198"/>
      <c r="Q69" s="198"/>
      <c r="R69" s="198"/>
      <c r="S69" s="198"/>
      <c r="T69" s="199"/>
      <c r="U69" s="198"/>
      <c r="V69" s="200"/>
      <c r="W69" s="242"/>
      <c r="X69" s="244"/>
      <c r="Y69" s="110"/>
      <c r="Z69" s="110" t="s">
        <v>70</v>
      </c>
      <c r="AA69" s="114"/>
      <c r="AB69" s="114"/>
      <c r="AC69" s="114"/>
      <c r="AD69" s="113"/>
      <c r="AE69" s="111"/>
      <c r="AG69" s="114"/>
      <c r="AH69" s="114"/>
      <c r="AN69" s="114"/>
      <c r="AO69" s="113"/>
      <c r="AP69" s="114"/>
      <c r="AQ69" s="114"/>
      <c r="AR69" s="114"/>
      <c r="AS69" s="114"/>
      <c r="AT69" s="114"/>
      <c r="AU69" s="189"/>
    </row>
    <row r="70" spans="1:47" s="108" customFormat="1" ht="11.25" customHeight="1">
      <c r="A70" s="19"/>
      <c r="B70" s="103"/>
      <c r="C70" s="110"/>
      <c r="D70" s="110"/>
      <c r="E70" s="110"/>
      <c r="F70" s="110"/>
      <c r="G70" s="182"/>
      <c r="H70" s="113"/>
      <c r="I70" s="112"/>
      <c r="J70" s="113"/>
      <c r="K70" s="195"/>
      <c r="M70" s="115" t="s">
        <v>36</v>
      </c>
      <c r="N70" s="113"/>
      <c r="O70" s="113"/>
      <c r="P70" s="113"/>
      <c r="Q70" s="113"/>
      <c r="S70" s="113"/>
      <c r="T70" s="183"/>
      <c r="U70" s="113"/>
      <c r="V70" s="179"/>
      <c r="W70" s="243"/>
      <c r="X70" s="115"/>
      <c r="Y70" s="110"/>
      <c r="Z70" s="110" t="s">
        <v>101</v>
      </c>
      <c r="AA70" s="114"/>
      <c r="AB70" s="114"/>
      <c r="AC70" s="114"/>
      <c r="AD70" s="113"/>
      <c r="AE70" s="111"/>
      <c r="AG70" s="114"/>
      <c r="AH70" s="114"/>
      <c r="AN70" s="114"/>
      <c r="AO70" s="113"/>
      <c r="AP70" s="114"/>
      <c r="AQ70" s="114"/>
      <c r="AR70" s="114"/>
      <c r="AS70" s="114"/>
      <c r="AT70" s="114"/>
      <c r="AU70" s="189"/>
    </row>
    <row r="71" spans="1:47" s="108" customFormat="1" ht="11.25" customHeight="1">
      <c r="A71" s="19"/>
      <c r="B71" s="103"/>
      <c r="C71" s="110"/>
      <c r="D71" s="110"/>
      <c r="E71" s="110"/>
      <c r="F71" s="110"/>
      <c r="G71" s="182"/>
      <c r="H71" s="113"/>
      <c r="I71" s="112"/>
      <c r="J71" s="113"/>
      <c r="K71" s="195"/>
      <c r="M71" s="115"/>
      <c r="N71" s="113"/>
      <c r="O71" s="113"/>
      <c r="P71" s="113" t="s">
        <v>102</v>
      </c>
      <c r="Q71" s="113"/>
      <c r="S71" s="113"/>
      <c r="T71" s="183"/>
      <c r="U71" s="113"/>
      <c r="V71" s="179"/>
      <c r="W71" s="243"/>
      <c r="X71" s="115"/>
      <c r="Y71" s="110"/>
      <c r="Z71" s="110"/>
      <c r="AA71" s="114"/>
      <c r="AB71" s="114"/>
      <c r="AC71" s="114"/>
      <c r="AD71" s="113"/>
      <c r="AE71" s="111"/>
      <c r="AG71" s="114"/>
      <c r="AH71" s="114"/>
      <c r="AN71" s="114"/>
      <c r="AO71" s="113"/>
      <c r="AP71" s="114"/>
      <c r="AQ71" s="114"/>
      <c r="AR71" s="114"/>
      <c r="AS71" s="114"/>
      <c r="AT71" s="114"/>
      <c r="AU71" s="189"/>
    </row>
    <row r="72" spans="1:47" s="116" customFormat="1" ht="11.25" customHeight="1">
      <c r="A72" s="109"/>
      <c r="B72" s="103"/>
      <c r="C72" s="115"/>
      <c r="D72" s="115"/>
      <c r="E72" s="115"/>
      <c r="F72" s="115"/>
      <c r="G72" s="182"/>
      <c r="H72" s="115"/>
      <c r="I72" s="115"/>
      <c r="J72" s="115"/>
      <c r="K72" s="194"/>
      <c r="L72" s="115"/>
      <c r="M72" s="115"/>
      <c r="N72" s="115"/>
      <c r="O72" s="115"/>
      <c r="P72" s="115"/>
      <c r="Q72" s="115"/>
      <c r="S72" s="115"/>
      <c r="T72" s="115"/>
      <c r="U72" s="115"/>
      <c r="V72" s="115"/>
      <c r="W72" s="194"/>
      <c r="X72" s="115"/>
      <c r="Y72" s="115"/>
      <c r="Z72" s="115"/>
      <c r="AA72" s="178"/>
      <c r="AB72" s="178"/>
      <c r="AC72" s="115"/>
      <c r="AD72" s="178"/>
      <c r="AE72" s="178"/>
      <c r="AF72" s="178"/>
      <c r="AG72" s="178"/>
      <c r="AH72" s="178"/>
      <c r="AI72" s="115"/>
      <c r="AJ72" s="103"/>
      <c r="AK72" s="103"/>
      <c r="AL72" s="103"/>
      <c r="AM72" s="103"/>
      <c r="AN72" s="103"/>
      <c r="AO72" s="115"/>
      <c r="AP72" s="178"/>
      <c r="AQ72" s="178"/>
      <c r="AR72" s="178"/>
      <c r="AS72" s="178"/>
      <c r="AT72" s="178"/>
      <c r="AU72" s="190"/>
    </row>
    <row r="73" spans="1:47" s="116" customFormat="1" ht="11.25" customHeight="1">
      <c r="A73" s="109"/>
      <c r="B73" s="103"/>
      <c r="C73" s="115"/>
      <c r="D73" s="115"/>
      <c r="E73" s="115"/>
      <c r="F73" s="115"/>
      <c r="G73" s="182"/>
      <c r="H73" s="115"/>
      <c r="I73" s="115"/>
      <c r="J73" s="115"/>
      <c r="K73" s="194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94"/>
      <c r="Y73" s="115"/>
      <c r="Z73" s="115"/>
      <c r="AA73" s="180"/>
      <c r="AB73" s="178"/>
      <c r="AC73" s="115"/>
      <c r="AD73" s="178"/>
      <c r="AE73" s="178"/>
      <c r="AF73" s="178"/>
      <c r="AG73" s="178"/>
      <c r="AH73" s="178"/>
      <c r="AI73" s="115"/>
      <c r="AJ73" s="104"/>
      <c r="AK73" s="103"/>
      <c r="AL73" s="115" t="s">
        <v>37</v>
      </c>
      <c r="AM73" s="103"/>
      <c r="AN73" s="103"/>
      <c r="AO73" s="115"/>
      <c r="AQ73" s="103"/>
      <c r="AT73" s="103"/>
      <c r="AU73" s="239"/>
    </row>
    <row r="74" spans="1:47" s="116" customFormat="1" ht="11.25" customHeight="1" thickBot="1">
      <c r="A74" s="117"/>
      <c r="B74" s="118"/>
      <c r="C74" s="119"/>
      <c r="D74" s="119"/>
      <c r="E74" s="119"/>
      <c r="F74" s="119"/>
      <c r="G74" s="120"/>
      <c r="H74" s="119"/>
      <c r="I74" s="119"/>
      <c r="J74" s="119"/>
      <c r="K74" s="121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21"/>
      <c r="X74" s="118"/>
      <c r="Y74" s="118"/>
      <c r="Z74" s="118"/>
      <c r="AA74" s="118"/>
      <c r="AB74" s="118"/>
      <c r="AC74" s="119"/>
      <c r="AD74" s="118"/>
      <c r="AE74" s="118"/>
      <c r="AF74" s="118"/>
      <c r="AG74" s="118"/>
      <c r="AH74" s="118"/>
      <c r="AI74" s="119"/>
      <c r="AJ74" s="118"/>
      <c r="AK74" s="118"/>
      <c r="AL74" s="118"/>
      <c r="AM74" s="118"/>
      <c r="AN74" s="118"/>
      <c r="AO74" s="119"/>
      <c r="AP74" s="118"/>
      <c r="AQ74" s="118"/>
      <c r="AR74" s="118"/>
      <c r="AS74" s="118"/>
      <c r="AT74" s="118"/>
      <c r="AU74" s="191"/>
    </row>
    <row r="75" spans="2:47" ht="12" thickTop="1">
      <c r="B75" s="116"/>
      <c r="C75" s="21"/>
      <c r="D75" s="21"/>
      <c r="E75" s="21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70"/>
      <c r="R75" s="108"/>
      <c r="S75" s="108"/>
      <c r="T75" s="108"/>
      <c r="U75" s="108"/>
      <c r="V75" s="108"/>
      <c r="W75" s="170"/>
      <c r="X75" s="108"/>
      <c r="Y75" s="108"/>
      <c r="Z75" s="108"/>
      <c r="AA75" s="108"/>
      <c r="AB75" s="108"/>
      <c r="AC75" s="170"/>
      <c r="AD75" s="108"/>
      <c r="AE75" s="108"/>
      <c r="AF75" s="108"/>
      <c r="AG75" s="108"/>
      <c r="AH75" s="108"/>
      <c r="AI75" s="170"/>
      <c r="AJ75" s="108"/>
      <c r="AK75" s="108"/>
      <c r="AL75" s="108"/>
      <c r="AM75" s="108"/>
      <c r="AN75" s="108"/>
      <c r="AO75" s="170"/>
      <c r="AP75" s="108"/>
      <c r="AQ75" s="108"/>
      <c r="AR75" s="108"/>
      <c r="AS75" s="108"/>
      <c r="AT75" s="108"/>
      <c r="AU75" s="170"/>
    </row>
    <row r="76" spans="2:47" ht="10.5" customHeight="1">
      <c r="B76" s="116"/>
      <c r="C76" s="21"/>
      <c r="D76" s="21"/>
      <c r="E76" s="21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70"/>
      <c r="R76" s="108"/>
      <c r="S76" s="108"/>
      <c r="T76" s="108"/>
      <c r="U76" s="108"/>
      <c r="V76" s="108"/>
      <c r="W76" s="170"/>
      <c r="X76" s="108"/>
      <c r="Y76" s="108"/>
      <c r="Z76" s="108"/>
      <c r="AA76" s="108"/>
      <c r="AB76" s="108"/>
      <c r="AC76" s="170"/>
      <c r="AD76" s="108"/>
      <c r="AE76" s="108"/>
      <c r="AF76" s="108"/>
      <c r="AG76" s="108"/>
      <c r="AH76" s="108"/>
      <c r="AI76" s="170"/>
      <c r="AJ76" s="108"/>
      <c r="AK76" s="108"/>
      <c r="AL76" s="108"/>
      <c r="AM76" s="108"/>
      <c r="AN76" s="108"/>
      <c r="AO76" s="170"/>
      <c r="AP76" s="108"/>
      <c r="AQ76" s="108"/>
      <c r="AR76" s="108"/>
      <c r="AS76" s="108"/>
      <c r="AT76" s="108"/>
      <c r="AU76" s="170"/>
    </row>
  </sheetData>
  <sheetProtection/>
  <mergeCells count="10">
    <mergeCell ref="C6:C8"/>
    <mergeCell ref="D6:D8"/>
    <mergeCell ref="E6:E8"/>
    <mergeCell ref="F7:K7"/>
    <mergeCell ref="AJ7:AO7"/>
    <mergeCell ref="AP7:AU7"/>
    <mergeCell ref="L7:Q7"/>
    <mergeCell ref="R7:W7"/>
    <mergeCell ref="X7:AC7"/>
    <mergeCell ref="AD7:AI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46"/>
  <sheetViews>
    <sheetView zoomScalePageLayoutView="0" workbookViewId="0" topLeftCell="A7">
      <selection activeCell="M19" sqref="M19"/>
    </sheetView>
  </sheetViews>
  <sheetFormatPr defaultColWidth="9.375" defaultRowHeight="12.75"/>
  <cols>
    <col min="1" max="1" width="2.625" style="21" customWidth="1"/>
    <col min="2" max="2" width="30.50390625" style="68" customWidth="1"/>
    <col min="3" max="3" width="3.50390625" style="69" customWidth="1"/>
    <col min="4" max="4" width="4.50390625" style="69" customWidth="1"/>
    <col min="5" max="9" width="2.50390625" style="6" customWidth="1"/>
    <col min="10" max="10" width="3.125" style="6" customWidth="1"/>
    <col min="11" max="15" width="2.50390625" style="6" customWidth="1"/>
    <col min="16" max="16" width="3.00390625" style="165" customWidth="1"/>
    <col min="17" max="21" width="2.50390625" style="6" customWidth="1"/>
    <col min="22" max="22" width="3.00390625" style="165" customWidth="1"/>
    <col min="23" max="27" width="2.50390625" style="6" customWidth="1"/>
    <col min="28" max="28" width="3.00390625" style="165" customWidth="1"/>
    <col min="29" max="33" width="2.50390625" style="6" customWidth="1"/>
    <col min="34" max="34" width="3.00390625" style="165" customWidth="1"/>
    <col min="35" max="39" width="2.50390625" style="6" customWidth="1"/>
    <col min="40" max="40" width="3.00390625" style="165" customWidth="1"/>
    <col min="41" max="42" width="2.50390625" style="6" customWidth="1"/>
    <col min="43" max="43" width="3.50390625" style="6" customWidth="1"/>
    <col min="44" max="45" width="2.50390625" style="6" customWidth="1"/>
    <col min="46" max="46" width="3.375" style="165" customWidth="1"/>
    <col min="47" max="16384" width="9.375" style="6" customWidth="1"/>
  </cols>
  <sheetData>
    <row r="1" spans="2:46" ht="11.25">
      <c r="B1" s="116"/>
      <c r="C1" s="21"/>
      <c r="D1" s="21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70"/>
      <c r="Q1" s="108"/>
      <c r="R1" s="108"/>
      <c r="S1" s="108"/>
      <c r="T1" s="108"/>
      <c r="U1" s="108"/>
      <c r="V1" s="170"/>
      <c r="W1" s="108"/>
      <c r="X1" s="108"/>
      <c r="Y1" s="108"/>
      <c r="Z1" s="108"/>
      <c r="AA1" s="108"/>
      <c r="AB1" s="170"/>
      <c r="AC1" s="108"/>
      <c r="AD1" s="108"/>
      <c r="AE1" s="108"/>
      <c r="AF1" s="108"/>
      <c r="AG1" s="108"/>
      <c r="AH1" s="170"/>
      <c r="AI1" s="108"/>
      <c r="AJ1" s="108"/>
      <c r="AK1" s="108"/>
      <c r="AL1" s="108"/>
      <c r="AM1" s="108"/>
      <c r="AN1" s="170"/>
      <c r="AO1" s="108"/>
      <c r="AP1" s="108"/>
      <c r="AQ1" s="108"/>
      <c r="AR1" s="108"/>
      <c r="AS1" s="108"/>
      <c r="AT1" s="170"/>
    </row>
    <row r="2" spans="2:46" ht="11.25">
      <c r="B2" s="116"/>
      <c r="C2" s="21"/>
      <c r="D2" s="21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70"/>
      <c r="Q2" s="108"/>
      <c r="R2" s="108"/>
      <c r="S2" s="108"/>
      <c r="T2" s="108"/>
      <c r="U2" s="108"/>
      <c r="V2" s="170"/>
      <c r="W2" s="108"/>
      <c r="X2" s="108"/>
      <c r="Y2" s="108"/>
      <c r="Z2" s="108"/>
      <c r="AA2" s="108"/>
      <c r="AB2" s="170"/>
      <c r="AC2" s="108"/>
      <c r="AD2" s="108"/>
      <c r="AE2" s="108"/>
      <c r="AF2" s="108"/>
      <c r="AG2" s="108"/>
      <c r="AH2" s="170"/>
      <c r="AI2" s="108"/>
      <c r="AJ2" s="108"/>
      <c r="AK2" s="108"/>
      <c r="AL2" s="108"/>
      <c r="AM2" s="108"/>
      <c r="AN2" s="170"/>
      <c r="AO2" s="108"/>
      <c r="AP2" s="108"/>
      <c r="AQ2" s="108"/>
      <c r="AR2" s="108"/>
      <c r="AS2" s="108"/>
      <c r="AT2" s="170"/>
    </row>
    <row r="3" spans="2:46" ht="11.25">
      <c r="B3" s="116"/>
      <c r="C3" s="21"/>
      <c r="D3" s="21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70"/>
      <c r="Q3" s="108"/>
      <c r="R3" s="108"/>
      <c r="S3" s="108"/>
      <c r="T3" s="108"/>
      <c r="U3" s="108"/>
      <c r="V3" s="170"/>
      <c r="W3" s="108"/>
      <c r="X3" s="108"/>
      <c r="Y3" s="108"/>
      <c r="Z3" s="108"/>
      <c r="AA3" s="108"/>
      <c r="AB3" s="170"/>
      <c r="AC3" s="108"/>
      <c r="AD3" s="108"/>
      <c r="AE3" s="108"/>
      <c r="AF3" s="108"/>
      <c r="AG3" s="108"/>
      <c r="AH3" s="170"/>
      <c r="AI3" s="108"/>
      <c r="AJ3" s="108"/>
      <c r="AK3" s="108"/>
      <c r="AL3" s="108"/>
      <c r="AM3" s="108"/>
      <c r="AN3" s="170"/>
      <c r="AO3" s="108"/>
      <c r="AP3" s="108"/>
      <c r="AQ3" s="108"/>
      <c r="AR3" s="108"/>
      <c r="AS3" s="108"/>
      <c r="AT3" s="170"/>
    </row>
    <row r="4" spans="2:46" ht="11.25">
      <c r="B4" s="116"/>
      <c r="C4" s="21"/>
      <c r="D4" s="21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70"/>
      <c r="Q4" s="108"/>
      <c r="R4" s="108"/>
      <c r="S4" s="108"/>
      <c r="T4" s="108"/>
      <c r="U4" s="108"/>
      <c r="V4" s="170"/>
      <c r="W4" s="108"/>
      <c r="X4" s="108"/>
      <c r="Y4" s="108"/>
      <c r="Z4" s="108"/>
      <c r="AA4" s="108"/>
      <c r="AB4" s="170"/>
      <c r="AC4" s="108"/>
      <c r="AD4" s="108"/>
      <c r="AE4" s="108"/>
      <c r="AF4" s="108"/>
      <c r="AG4" s="108"/>
      <c r="AH4" s="170"/>
      <c r="AI4" s="108"/>
      <c r="AJ4" s="108"/>
      <c r="AK4" s="108"/>
      <c r="AL4" s="108"/>
      <c r="AM4" s="108"/>
      <c r="AN4" s="170"/>
      <c r="AO4" s="108"/>
      <c r="AP4" s="108"/>
      <c r="AQ4" s="108"/>
      <c r="AR4" s="108"/>
      <c r="AS4" s="108"/>
      <c r="AT4" s="170"/>
    </row>
    <row r="5" spans="1:46" ht="12.75">
      <c r="A5" s="248" t="s">
        <v>78</v>
      </c>
      <c r="B5" s="116"/>
      <c r="C5" s="21"/>
      <c r="D5" s="21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70"/>
      <c r="Q5" s="108"/>
      <c r="R5" s="108"/>
      <c r="S5" s="108"/>
      <c r="T5" s="108"/>
      <c r="U5" s="108"/>
      <c r="V5" s="170"/>
      <c r="W5" s="108"/>
      <c r="X5" s="108"/>
      <c r="Y5" s="108"/>
      <c r="Z5" s="108"/>
      <c r="AA5" s="108"/>
      <c r="AB5" s="170"/>
      <c r="AC5" s="108"/>
      <c r="AD5" s="108"/>
      <c r="AE5" s="108"/>
      <c r="AF5" s="108"/>
      <c r="AG5" s="108"/>
      <c r="AH5" s="170"/>
      <c r="AI5" s="108"/>
      <c r="AJ5" s="108"/>
      <c r="AK5" s="108"/>
      <c r="AL5" s="108"/>
      <c r="AM5" s="108"/>
      <c r="AN5" s="170"/>
      <c r="AO5" s="108"/>
      <c r="AP5" s="108"/>
      <c r="AQ5" s="108"/>
      <c r="AR5" s="108"/>
      <c r="AS5" s="108"/>
      <c r="AT5" s="170"/>
    </row>
    <row r="6" spans="1:46" ht="12.75" customHeight="1">
      <c r="A6" s="248" t="s">
        <v>79</v>
      </c>
      <c r="B6" s="116"/>
      <c r="C6" s="21"/>
      <c r="D6" s="21"/>
      <c r="E6" s="108"/>
      <c r="F6" s="108"/>
      <c r="G6" s="108"/>
      <c r="H6" s="108"/>
      <c r="J6" s="108"/>
      <c r="K6" s="108"/>
      <c r="L6" s="108"/>
      <c r="M6" s="108"/>
      <c r="N6" s="108"/>
      <c r="O6" s="108"/>
      <c r="P6" s="170"/>
      <c r="Q6" s="108"/>
      <c r="R6" s="108"/>
      <c r="S6" s="108"/>
      <c r="T6" s="108"/>
      <c r="U6" s="108"/>
      <c r="V6" s="170"/>
      <c r="W6" s="108"/>
      <c r="X6" s="108"/>
      <c r="Y6" s="108"/>
      <c r="Z6" s="108"/>
      <c r="AA6" s="108"/>
      <c r="AB6" s="170"/>
      <c r="AC6" s="108"/>
      <c r="AD6" s="108"/>
      <c r="AE6" s="108"/>
      <c r="AF6" s="108"/>
      <c r="AG6" s="108"/>
      <c r="AH6" s="170"/>
      <c r="AI6" s="108"/>
      <c r="AJ6" s="108"/>
      <c r="AK6" s="108"/>
      <c r="AL6" s="108"/>
      <c r="AM6" s="108"/>
      <c r="AN6" s="170"/>
      <c r="AO6" s="108"/>
      <c r="AP6" s="108"/>
      <c r="AQ6" s="108"/>
      <c r="AR6" s="108"/>
      <c r="AS6" s="108"/>
      <c r="AT6" s="170"/>
    </row>
    <row r="7" ht="17.25">
      <c r="N7" s="249" t="s">
        <v>140</v>
      </c>
    </row>
    <row r="8" spans="1:34" ht="12.75">
      <c r="A8" s="11" t="s">
        <v>45</v>
      </c>
      <c r="AB8" s="6"/>
      <c r="AH8" s="6"/>
    </row>
    <row r="9" spans="1:34" ht="12.75">
      <c r="A9" s="1" t="s">
        <v>80</v>
      </c>
      <c r="AB9" s="6"/>
      <c r="AD9" s="343" t="s">
        <v>141</v>
      </c>
      <c r="AH9" s="11"/>
    </row>
    <row r="10" spans="3:4" ht="12" thickBot="1">
      <c r="C10" s="250"/>
      <c r="D10" s="250"/>
    </row>
    <row r="11" spans="1:46" ht="13.5" customHeight="1" thickBot="1" thickTop="1">
      <c r="A11" s="379" t="s">
        <v>6</v>
      </c>
      <c r="B11" s="14"/>
      <c r="C11" s="365" t="s">
        <v>59</v>
      </c>
      <c r="D11" s="363" t="s">
        <v>64</v>
      </c>
      <c r="E11" s="15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8"/>
      <c r="Q11" s="16"/>
      <c r="R11" s="16"/>
      <c r="S11" s="16"/>
      <c r="T11" s="16"/>
      <c r="U11" s="16" t="s">
        <v>5</v>
      </c>
      <c r="V11" s="168"/>
      <c r="W11" s="16"/>
      <c r="X11" s="16"/>
      <c r="Y11" s="16"/>
      <c r="Z11" s="16"/>
      <c r="AA11" s="16"/>
      <c r="AB11" s="168"/>
      <c r="AC11" s="16"/>
      <c r="AD11" s="16"/>
      <c r="AE11" s="16"/>
      <c r="AF11" s="16"/>
      <c r="AG11" s="16"/>
      <c r="AH11" s="168"/>
      <c r="AI11" s="16"/>
      <c r="AJ11" s="16"/>
      <c r="AK11" s="16"/>
      <c r="AL11" s="16"/>
      <c r="AM11" s="16"/>
      <c r="AN11" s="168"/>
      <c r="AO11" s="16"/>
      <c r="AP11" s="16"/>
      <c r="AQ11" s="16"/>
      <c r="AR11" s="16"/>
      <c r="AS11" s="16"/>
      <c r="AT11" s="192"/>
    </row>
    <row r="12" spans="1:46" s="49" customFormat="1" ht="15" customHeight="1">
      <c r="A12" s="380"/>
      <c r="B12" s="232" t="s">
        <v>81</v>
      </c>
      <c r="C12" s="365"/>
      <c r="D12" s="363"/>
      <c r="E12" s="367" t="s">
        <v>7</v>
      </c>
      <c r="F12" s="368"/>
      <c r="G12" s="368"/>
      <c r="H12" s="368"/>
      <c r="I12" s="368"/>
      <c r="J12" s="369"/>
      <c r="K12" s="367" t="s">
        <v>8</v>
      </c>
      <c r="L12" s="368"/>
      <c r="M12" s="368"/>
      <c r="N12" s="368"/>
      <c r="O12" s="368"/>
      <c r="P12" s="369"/>
      <c r="Q12" s="367" t="s">
        <v>9</v>
      </c>
      <c r="R12" s="368"/>
      <c r="S12" s="368"/>
      <c r="T12" s="368"/>
      <c r="U12" s="368"/>
      <c r="V12" s="369"/>
      <c r="W12" s="367" t="s">
        <v>10</v>
      </c>
      <c r="X12" s="368"/>
      <c r="Y12" s="368"/>
      <c r="Z12" s="368"/>
      <c r="AA12" s="368"/>
      <c r="AB12" s="369"/>
      <c r="AC12" s="367" t="s">
        <v>11</v>
      </c>
      <c r="AD12" s="368"/>
      <c r="AE12" s="368"/>
      <c r="AF12" s="368"/>
      <c r="AG12" s="368"/>
      <c r="AH12" s="369"/>
      <c r="AI12" s="367" t="s">
        <v>12</v>
      </c>
      <c r="AJ12" s="368"/>
      <c r="AK12" s="368"/>
      <c r="AL12" s="368"/>
      <c r="AM12" s="368"/>
      <c r="AN12" s="369"/>
      <c r="AO12" s="367" t="s">
        <v>13</v>
      </c>
      <c r="AP12" s="368"/>
      <c r="AQ12" s="368"/>
      <c r="AR12" s="368"/>
      <c r="AS12" s="368"/>
      <c r="AT12" s="370"/>
    </row>
    <row r="13" spans="1:46" s="43" customFormat="1" ht="14.25" customHeight="1" thickBot="1">
      <c r="A13" s="381"/>
      <c r="B13" s="23"/>
      <c r="C13" s="366"/>
      <c r="D13" s="364"/>
      <c r="E13" s="25" t="s">
        <v>14</v>
      </c>
      <c r="F13" s="24" t="s">
        <v>15</v>
      </c>
      <c r="G13" s="24" t="s">
        <v>16</v>
      </c>
      <c r="H13" s="26" t="s">
        <v>17</v>
      </c>
      <c r="I13" s="27" t="s">
        <v>18</v>
      </c>
      <c r="J13" s="230" t="s">
        <v>59</v>
      </c>
      <c r="K13" s="25" t="s">
        <v>14</v>
      </c>
      <c r="L13" s="24" t="s">
        <v>15</v>
      </c>
      <c r="M13" s="24" t="s">
        <v>16</v>
      </c>
      <c r="N13" s="26" t="s">
        <v>17</v>
      </c>
      <c r="O13" s="27" t="s">
        <v>18</v>
      </c>
      <c r="P13" s="230" t="s">
        <v>59</v>
      </c>
      <c r="Q13" s="25" t="s">
        <v>14</v>
      </c>
      <c r="R13" s="24" t="s">
        <v>15</v>
      </c>
      <c r="S13" s="24" t="s">
        <v>16</v>
      </c>
      <c r="T13" s="26" t="s">
        <v>17</v>
      </c>
      <c r="U13" s="27" t="s">
        <v>18</v>
      </c>
      <c r="V13" s="230" t="s">
        <v>59</v>
      </c>
      <c r="W13" s="25" t="s">
        <v>14</v>
      </c>
      <c r="X13" s="24" t="s">
        <v>15</v>
      </c>
      <c r="Y13" s="24" t="s">
        <v>16</v>
      </c>
      <c r="Z13" s="26" t="s">
        <v>17</v>
      </c>
      <c r="AA13" s="27" t="s">
        <v>18</v>
      </c>
      <c r="AB13" s="230" t="s">
        <v>59</v>
      </c>
      <c r="AC13" s="25" t="s">
        <v>14</v>
      </c>
      <c r="AD13" s="24" t="s">
        <v>15</v>
      </c>
      <c r="AE13" s="24" t="s">
        <v>16</v>
      </c>
      <c r="AF13" s="26" t="s">
        <v>17</v>
      </c>
      <c r="AG13" s="27" t="s">
        <v>18</v>
      </c>
      <c r="AH13" s="230" t="s">
        <v>59</v>
      </c>
      <c r="AI13" s="25" t="s">
        <v>14</v>
      </c>
      <c r="AJ13" s="24" t="s">
        <v>15</v>
      </c>
      <c r="AK13" s="24" t="s">
        <v>16</v>
      </c>
      <c r="AL13" s="26" t="s">
        <v>17</v>
      </c>
      <c r="AM13" s="27" t="s">
        <v>18</v>
      </c>
      <c r="AN13" s="230" t="s">
        <v>59</v>
      </c>
      <c r="AO13" s="25" t="s">
        <v>14</v>
      </c>
      <c r="AP13" s="24" t="s">
        <v>15</v>
      </c>
      <c r="AQ13" s="24" t="s">
        <v>16</v>
      </c>
      <c r="AR13" s="26" t="s">
        <v>17</v>
      </c>
      <c r="AS13" s="27" t="s">
        <v>18</v>
      </c>
      <c r="AT13" s="231" t="s">
        <v>59</v>
      </c>
    </row>
    <row r="14" spans="1:46" s="43" customFormat="1" ht="14.25" customHeight="1" thickBot="1">
      <c r="A14" s="372" t="s">
        <v>82</v>
      </c>
      <c r="B14" s="373"/>
      <c r="C14" s="373"/>
      <c r="D14" s="374"/>
      <c r="E14" s="251"/>
      <c r="F14" s="252"/>
      <c r="G14" s="252"/>
      <c r="H14" s="252"/>
      <c r="I14" s="253"/>
      <c r="J14" s="254"/>
      <c r="K14" s="252"/>
      <c r="L14" s="252"/>
      <c r="M14" s="252"/>
      <c r="N14" s="252"/>
      <c r="O14" s="253"/>
      <c r="P14" s="254"/>
      <c r="Q14" s="251"/>
      <c r="R14" s="252"/>
      <c r="S14" s="252"/>
      <c r="T14" s="252"/>
      <c r="U14" s="253"/>
      <c r="V14" s="254"/>
      <c r="W14" s="252"/>
      <c r="X14" s="255"/>
      <c r="Y14" s="255"/>
      <c r="Z14" s="252"/>
      <c r="AA14" s="253"/>
      <c r="AB14" s="254"/>
      <c r="AC14" s="256"/>
      <c r="AD14" s="257"/>
      <c r="AE14" s="257"/>
      <c r="AF14" s="258"/>
      <c r="AG14" s="253"/>
      <c r="AH14" s="254"/>
      <c r="AI14" s="258"/>
      <c r="AJ14" s="258"/>
      <c r="AK14" s="258"/>
      <c r="AL14" s="258"/>
      <c r="AM14" s="253"/>
      <c r="AN14" s="254"/>
      <c r="AO14" s="256"/>
      <c r="AP14" s="258"/>
      <c r="AQ14" s="258"/>
      <c r="AR14" s="258"/>
      <c r="AS14" s="253"/>
      <c r="AT14" s="259"/>
    </row>
    <row r="15" spans="1:46" s="49" customFormat="1" ht="15" customHeight="1">
      <c r="A15" s="60">
        <v>1</v>
      </c>
      <c r="B15" s="260" t="s">
        <v>83</v>
      </c>
      <c r="C15" s="261">
        <f>SUM(J15,P15,V15,AB15,AH15,AN15,AT15)</f>
        <v>2</v>
      </c>
      <c r="D15" s="262">
        <f>SUM(E15:H15,K15:N15,Q15:T15,W15:Z15,AC15:AF15,AI15:AL15,AO15:AR15)*15</f>
        <v>30</v>
      </c>
      <c r="E15" s="261">
        <v>2</v>
      </c>
      <c r="F15" s="263"/>
      <c r="G15" s="263"/>
      <c r="H15" s="263"/>
      <c r="I15" s="264"/>
      <c r="J15" s="265">
        <v>2</v>
      </c>
      <c r="K15" s="263"/>
      <c r="L15" s="263"/>
      <c r="M15" s="263"/>
      <c r="N15" s="263"/>
      <c r="O15" s="264"/>
      <c r="P15" s="265"/>
      <c r="Q15" s="261"/>
      <c r="R15" s="263"/>
      <c r="S15" s="263"/>
      <c r="T15" s="263"/>
      <c r="U15" s="264"/>
      <c r="V15" s="265"/>
      <c r="W15" s="263"/>
      <c r="X15" s="266"/>
      <c r="Y15" s="266"/>
      <c r="Z15" s="263"/>
      <c r="AA15" s="264"/>
      <c r="AB15" s="265"/>
      <c r="AC15" s="267"/>
      <c r="AD15" s="268"/>
      <c r="AE15" s="268"/>
      <c r="AF15" s="269"/>
      <c r="AG15" s="264"/>
      <c r="AH15" s="265"/>
      <c r="AI15" s="269"/>
      <c r="AJ15" s="269"/>
      <c r="AK15" s="269"/>
      <c r="AL15" s="269"/>
      <c r="AM15" s="264"/>
      <c r="AN15" s="265"/>
      <c r="AO15" s="267"/>
      <c r="AP15" s="269"/>
      <c r="AQ15" s="269"/>
      <c r="AR15" s="269"/>
      <c r="AS15" s="264"/>
      <c r="AT15" s="270"/>
    </row>
    <row r="16" spans="1:46" s="49" customFormat="1" ht="15" customHeight="1" thickBot="1">
      <c r="A16" s="271">
        <v>2</v>
      </c>
      <c r="B16" s="272" t="s">
        <v>84</v>
      </c>
      <c r="C16" s="273">
        <f>SUM(J16,P16,V16,AB16,AH16,AN16,AT16)</f>
        <v>2</v>
      </c>
      <c r="D16" s="247">
        <f>SUM(E16:H16,K16:N16,Q16:T16,W16:Z16,AC16:AF16,AI16:AL16,AO16:AR16)*15</f>
        <v>30</v>
      </c>
      <c r="E16" s="274">
        <v>2</v>
      </c>
      <c r="F16" s="275"/>
      <c r="G16" s="275"/>
      <c r="H16" s="275"/>
      <c r="I16" s="276"/>
      <c r="J16" s="277">
        <v>2</v>
      </c>
      <c r="K16" s="275"/>
      <c r="L16" s="275"/>
      <c r="M16" s="275"/>
      <c r="N16" s="275"/>
      <c r="O16" s="276"/>
      <c r="P16" s="277"/>
      <c r="Q16" s="274"/>
      <c r="R16" s="275"/>
      <c r="S16" s="275"/>
      <c r="T16" s="275"/>
      <c r="U16" s="276"/>
      <c r="V16" s="277"/>
      <c r="W16" s="278"/>
      <c r="X16" s="278"/>
      <c r="Y16" s="278"/>
      <c r="Z16" s="275"/>
      <c r="AA16" s="276"/>
      <c r="AB16" s="277"/>
      <c r="AC16" s="279"/>
      <c r="AD16" s="278"/>
      <c r="AE16" s="278"/>
      <c r="AF16" s="278"/>
      <c r="AG16" s="276"/>
      <c r="AH16" s="277"/>
      <c r="AI16" s="278"/>
      <c r="AJ16" s="278"/>
      <c r="AK16" s="278"/>
      <c r="AL16" s="278"/>
      <c r="AM16" s="276"/>
      <c r="AN16" s="277"/>
      <c r="AO16" s="279"/>
      <c r="AP16" s="278"/>
      <c r="AQ16" s="278"/>
      <c r="AR16" s="278"/>
      <c r="AS16" s="276"/>
      <c r="AT16" s="280"/>
    </row>
    <row r="17" spans="1:46" s="43" customFormat="1" ht="14.25" customHeight="1" thickBot="1">
      <c r="A17" s="372" t="s">
        <v>85</v>
      </c>
      <c r="B17" s="373"/>
      <c r="C17" s="373"/>
      <c r="D17" s="374"/>
      <c r="E17" s="251"/>
      <c r="F17" s="252"/>
      <c r="G17" s="252"/>
      <c r="H17" s="252"/>
      <c r="I17" s="253"/>
      <c r="J17" s="254"/>
      <c r="K17" s="252"/>
      <c r="L17" s="252"/>
      <c r="M17" s="252"/>
      <c r="N17" s="252"/>
      <c r="O17" s="253"/>
      <c r="P17" s="254"/>
      <c r="Q17" s="251"/>
      <c r="R17" s="252"/>
      <c r="S17" s="252"/>
      <c r="T17" s="252"/>
      <c r="U17" s="253"/>
      <c r="V17" s="254"/>
      <c r="W17" s="252"/>
      <c r="X17" s="255"/>
      <c r="Y17" s="255"/>
      <c r="Z17" s="252"/>
      <c r="AA17" s="253"/>
      <c r="AB17" s="254"/>
      <c r="AC17" s="256"/>
      <c r="AD17" s="257"/>
      <c r="AE17" s="257"/>
      <c r="AF17" s="258"/>
      <c r="AG17" s="253"/>
      <c r="AH17" s="254"/>
      <c r="AI17" s="258"/>
      <c r="AJ17" s="258"/>
      <c r="AK17" s="258"/>
      <c r="AL17" s="258"/>
      <c r="AM17" s="253"/>
      <c r="AN17" s="254"/>
      <c r="AO17" s="256"/>
      <c r="AP17" s="258"/>
      <c r="AQ17" s="258"/>
      <c r="AR17" s="258"/>
      <c r="AS17" s="253"/>
      <c r="AT17" s="259"/>
    </row>
    <row r="18" spans="1:46" s="49" customFormat="1" ht="15" customHeight="1">
      <c r="A18" s="60">
        <v>1</v>
      </c>
      <c r="B18" s="260" t="s">
        <v>86</v>
      </c>
      <c r="C18" s="261">
        <f>SUM(J18,P18,V18,AB18,AH18,AN18,AT18)</f>
        <v>1</v>
      </c>
      <c r="D18" s="262">
        <f>SUM(E18:H18,K18:N18,Q18:T18,W18:Z18,AC18:AF18,AI18:AL18,AO18:AR18)*15</f>
        <v>30</v>
      </c>
      <c r="E18" s="261"/>
      <c r="F18" s="263"/>
      <c r="G18" s="263"/>
      <c r="H18" s="263"/>
      <c r="I18" s="264"/>
      <c r="J18" s="265"/>
      <c r="K18" s="263"/>
      <c r="L18" s="263"/>
      <c r="M18" s="263"/>
      <c r="N18" s="263"/>
      <c r="O18" s="264"/>
      <c r="P18" s="265"/>
      <c r="Q18" s="261"/>
      <c r="R18" s="263"/>
      <c r="S18" s="263"/>
      <c r="T18" s="263"/>
      <c r="U18" s="264"/>
      <c r="V18" s="265"/>
      <c r="W18" s="263"/>
      <c r="X18" s="266"/>
      <c r="Y18" s="266"/>
      <c r="Z18" s="263"/>
      <c r="AA18" s="264"/>
      <c r="AB18" s="265"/>
      <c r="AC18" s="267"/>
      <c r="AD18" s="268"/>
      <c r="AE18" s="268"/>
      <c r="AF18" s="269"/>
      <c r="AG18" s="264"/>
      <c r="AH18" s="265"/>
      <c r="AI18" s="269"/>
      <c r="AJ18" s="269"/>
      <c r="AK18" s="269"/>
      <c r="AL18" s="269"/>
      <c r="AM18" s="264"/>
      <c r="AN18" s="265"/>
      <c r="AO18" s="267">
        <v>2</v>
      </c>
      <c r="AP18" s="269"/>
      <c r="AQ18" s="269"/>
      <c r="AR18" s="269"/>
      <c r="AS18" s="264"/>
      <c r="AT18" s="270">
        <v>1</v>
      </c>
    </row>
    <row r="19" spans="1:46" s="49" customFormat="1" ht="15" customHeight="1" thickBot="1">
      <c r="A19" s="271">
        <v>2</v>
      </c>
      <c r="B19" s="272" t="s">
        <v>87</v>
      </c>
      <c r="C19" s="273">
        <f>SUM(J19,P19,V19,AB19,AH19,AN19,AT19)</f>
        <v>1</v>
      </c>
      <c r="D19" s="247">
        <f>SUM(E19:H19,K19:N19,Q19:T19,W19:Z19,AC19:AF19,AI19:AL19,AO19:AR19)*15</f>
        <v>30</v>
      </c>
      <c r="E19" s="274"/>
      <c r="F19" s="275"/>
      <c r="G19" s="275"/>
      <c r="H19" s="275"/>
      <c r="I19" s="276"/>
      <c r="J19" s="277"/>
      <c r="K19" s="275"/>
      <c r="L19" s="275"/>
      <c r="M19" s="275"/>
      <c r="N19" s="275"/>
      <c r="O19" s="276"/>
      <c r="P19" s="277"/>
      <c r="Q19" s="274"/>
      <c r="R19" s="275"/>
      <c r="S19" s="275"/>
      <c r="T19" s="275"/>
      <c r="U19" s="276"/>
      <c r="V19" s="277"/>
      <c r="W19" s="278"/>
      <c r="X19" s="278"/>
      <c r="Y19" s="278"/>
      <c r="Z19" s="275"/>
      <c r="AA19" s="276"/>
      <c r="AB19" s="277"/>
      <c r="AC19" s="279"/>
      <c r="AD19" s="278"/>
      <c r="AE19" s="278"/>
      <c r="AF19" s="278"/>
      <c r="AG19" s="276"/>
      <c r="AH19" s="277"/>
      <c r="AI19" s="278"/>
      <c r="AJ19" s="278"/>
      <c r="AK19" s="278"/>
      <c r="AL19" s="278"/>
      <c r="AM19" s="276"/>
      <c r="AN19" s="277"/>
      <c r="AO19" s="279">
        <v>2</v>
      </c>
      <c r="AP19" s="278"/>
      <c r="AQ19" s="278"/>
      <c r="AR19" s="278"/>
      <c r="AS19" s="276"/>
      <c r="AT19" s="280">
        <v>1</v>
      </c>
    </row>
    <row r="20" spans="1:46" s="43" customFormat="1" ht="14.25" customHeight="1" thickBot="1">
      <c r="A20" s="372" t="s">
        <v>124</v>
      </c>
      <c r="B20" s="373"/>
      <c r="C20" s="373"/>
      <c r="D20" s="374"/>
      <c r="E20" s="251"/>
      <c r="F20" s="252"/>
      <c r="G20" s="252"/>
      <c r="H20" s="252"/>
      <c r="I20" s="253"/>
      <c r="J20" s="254"/>
      <c r="K20" s="252"/>
      <c r="L20" s="252"/>
      <c r="M20" s="252"/>
      <c r="N20" s="252"/>
      <c r="O20" s="253"/>
      <c r="P20" s="254"/>
      <c r="Q20" s="251"/>
      <c r="R20" s="252"/>
      <c r="S20" s="252"/>
      <c r="T20" s="252"/>
      <c r="U20" s="253"/>
      <c r="V20" s="254"/>
      <c r="W20" s="252"/>
      <c r="X20" s="255"/>
      <c r="Y20" s="255"/>
      <c r="Z20" s="252"/>
      <c r="AA20" s="253"/>
      <c r="AB20" s="254"/>
      <c r="AC20" s="256"/>
      <c r="AD20" s="257"/>
      <c r="AE20" s="257"/>
      <c r="AF20" s="258"/>
      <c r="AG20" s="253"/>
      <c r="AH20" s="254"/>
      <c r="AI20" s="258"/>
      <c r="AJ20" s="258"/>
      <c r="AK20" s="258"/>
      <c r="AL20" s="258"/>
      <c r="AM20" s="253"/>
      <c r="AN20" s="254"/>
      <c r="AO20" s="256"/>
      <c r="AP20" s="258"/>
      <c r="AQ20" s="258"/>
      <c r="AR20" s="258"/>
      <c r="AS20" s="253"/>
      <c r="AT20" s="259"/>
    </row>
    <row r="21" spans="1:46" s="49" customFormat="1" ht="15" customHeight="1">
      <c r="A21" s="60">
        <v>1</v>
      </c>
      <c r="B21" s="281" t="s">
        <v>88</v>
      </c>
      <c r="C21" s="261">
        <f>SUM(J21,P21,V21,AB21,AH21,AN21,AT21)</f>
        <v>3</v>
      </c>
      <c r="D21" s="262">
        <f>SUM(E21:H21,K21:N21,Q21:T21,W21:Z21,AC21:AF21,AI21:AL21,AO21:AR21)*15</f>
        <v>45</v>
      </c>
      <c r="E21" s="261"/>
      <c r="F21" s="263"/>
      <c r="G21" s="263"/>
      <c r="H21" s="263"/>
      <c r="I21" s="264"/>
      <c r="J21" s="265"/>
      <c r="K21" s="263"/>
      <c r="L21" s="263"/>
      <c r="M21" s="263"/>
      <c r="N21" s="263"/>
      <c r="O21" s="264"/>
      <c r="P21" s="265"/>
      <c r="Q21" s="261"/>
      <c r="R21" s="263"/>
      <c r="S21" s="263"/>
      <c r="T21" s="263"/>
      <c r="U21" s="264"/>
      <c r="V21" s="265"/>
      <c r="W21" s="263">
        <v>2</v>
      </c>
      <c r="X21" s="266"/>
      <c r="Y21" s="263">
        <v>1</v>
      </c>
      <c r="Z21" s="263"/>
      <c r="AA21" s="264"/>
      <c r="AB21" s="265">
        <v>3</v>
      </c>
      <c r="AC21" s="267"/>
      <c r="AD21" s="268"/>
      <c r="AE21" s="268"/>
      <c r="AF21" s="269"/>
      <c r="AG21" s="264"/>
      <c r="AH21" s="265"/>
      <c r="AI21" s="269"/>
      <c r="AJ21" s="269"/>
      <c r="AK21" s="269"/>
      <c r="AL21" s="269"/>
      <c r="AM21" s="264"/>
      <c r="AN21" s="265"/>
      <c r="AO21" s="267"/>
      <c r="AP21" s="269"/>
      <c r="AQ21" s="269"/>
      <c r="AR21" s="269"/>
      <c r="AS21" s="264"/>
      <c r="AT21" s="270"/>
    </row>
    <row r="22" spans="1:46" s="49" customFormat="1" ht="15" customHeight="1" thickBot="1">
      <c r="A22" s="271">
        <v>2</v>
      </c>
      <c r="B22" s="282" t="s">
        <v>89</v>
      </c>
      <c r="C22" s="273">
        <f>SUM(J22,P22,V22,AB22,AH22,AN22,AT22)</f>
        <v>3</v>
      </c>
      <c r="D22" s="247">
        <f>SUM(E22:H22,K22:N22,Q22:T22,W22:Z22,AC22:AF22,AI22:AL22,AO22:AR22)*15</f>
        <v>45</v>
      </c>
      <c r="E22" s="274"/>
      <c r="F22" s="275"/>
      <c r="G22" s="275"/>
      <c r="H22" s="275"/>
      <c r="I22" s="276"/>
      <c r="J22" s="277"/>
      <c r="K22" s="275"/>
      <c r="L22" s="275"/>
      <c r="M22" s="275"/>
      <c r="N22" s="275"/>
      <c r="O22" s="276"/>
      <c r="P22" s="277"/>
      <c r="Q22" s="274"/>
      <c r="R22" s="275"/>
      <c r="S22" s="275"/>
      <c r="T22" s="275"/>
      <c r="U22" s="276"/>
      <c r="V22" s="277"/>
      <c r="W22" s="263">
        <v>2</v>
      </c>
      <c r="X22" s="266"/>
      <c r="Y22" s="263">
        <v>1</v>
      </c>
      <c r="Z22" s="263"/>
      <c r="AA22" s="264"/>
      <c r="AB22" s="265">
        <v>3</v>
      </c>
      <c r="AC22" s="279"/>
      <c r="AD22" s="278"/>
      <c r="AE22" s="278"/>
      <c r="AF22" s="278"/>
      <c r="AG22" s="276"/>
      <c r="AH22" s="277"/>
      <c r="AI22" s="278"/>
      <c r="AJ22" s="278"/>
      <c r="AK22" s="278"/>
      <c r="AL22" s="278"/>
      <c r="AM22" s="276"/>
      <c r="AN22" s="277"/>
      <c r="AO22" s="279"/>
      <c r="AP22" s="278"/>
      <c r="AQ22" s="278"/>
      <c r="AR22" s="278"/>
      <c r="AS22" s="276"/>
      <c r="AT22" s="280"/>
    </row>
    <row r="23" spans="1:46" s="49" customFormat="1" ht="13.5" customHeight="1" thickBot="1">
      <c r="A23" s="375" t="s">
        <v>125</v>
      </c>
      <c r="B23" s="376"/>
      <c r="C23" s="376"/>
      <c r="D23" s="377"/>
      <c r="E23" s="251"/>
      <c r="F23" s="252"/>
      <c r="G23" s="252"/>
      <c r="H23" s="252"/>
      <c r="I23" s="253"/>
      <c r="J23" s="254"/>
      <c r="K23" s="252"/>
      <c r="L23" s="252"/>
      <c r="M23" s="252"/>
      <c r="N23" s="252"/>
      <c r="O23" s="253"/>
      <c r="P23" s="254"/>
      <c r="Q23" s="251"/>
      <c r="R23" s="252"/>
      <c r="S23" s="252"/>
      <c r="T23" s="252"/>
      <c r="U23" s="253"/>
      <c r="V23" s="254"/>
      <c r="W23" s="252"/>
      <c r="X23" s="255"/>
      <c r="Y23" s="255"/>
      <c r="Z23" s="252"/>
      <c r="AA23" s="253"/>
      <c r="AB23" s="254"/>
      <c r="AC23" s="256"/>
      <c r="AD23" s="257"/>
      <c r="AE23" s="257"/>
      <c r="AF23" s="258"/>
      <c r="AG23" s="253"/>
      <c r="AH23" s="254"/>
      <c r="AI23" s="258"/>
      <c r="AJ23" s="258"/>
      <c r="AK23" s="258"/>
      <c r="AL23" s="258"/>
      <c r="AM23" s="253"/>
      <c r="AN23" s="254"/>
      <c r="AO23" s="256"/>
      <c r="AP23" s="258"/>
      <c r="AQ23" s="258"/>
      <c r="AR23" s="258"/>
      <c r="AS23" s="253"/>
      <c r="AT23" s="259"/>
    </row>
    <row r="24" spans="1:46" s="49" customFormat="1" ht="15" customHeight="1">
      <c r="A24" s="60">
        <v>1</v>
      </c>
      <c r="B24" s="281" t="s">
        <v>126</v>
      </c>
      <c r="C24" s="261">
        <f>SUM(J24,P24,V24,AB24,AH24,AN24,AT24)</f>
        <v>3</v>
      </c>
      <c r="D24" s="262">
        <f>SUM(E24:H24,K24:N24,Q24:T24,W24:Z24,AC24:AF24,AI24:AL24,AO24:AR24)*15</f>
        <v>45</v>
      </c>
      <c r="E24" s="261"/>
      <c r="F24" s="263"/>
      <c r="G24" s="263"/>
      <c r="H24" s="263"/>
      <c r="I24" s="264"/>
      <c r="J24" s="265"/>
      <c r="K24" s="263"/>
      <c r="L24" s="263"/>
      <c r="M24" s="263"/>
      <c r="N24" s="263"/>
      <c r="O24" s="264"/>
      <c r="P24" s="265"/>
      <c r="Q24" s="261"/>
      <c r="R24" s="263"/>
      <c r="S24" s="263"/>
      <c r="T24" s="263"/>
      <c r="U24" s="264"/>
      <c r="V24" s="265"/>
      <c r="W24" s="263"/>
      <c r="X24" s="266"/>
      <c r="Y24" s="266"/>
      <c r="Z24" s="263"/>
      <c r="AA24" s="264"/>
      <c r="AB24" s="265"/>
      <c r="AC24" s="267">
        <v>2</v>
      </c>
      <c r="AD24" s="268"/>
      <c r="AE24" s="347">
        <v>1</v>
      </c>
      <c r="AF24" s="269"/>
      <c r="AG24" s="264"/>
      <c r="AH24" s="265">
        <v>3</v>
      </c>
      <c r="AI24" s="269"/>
      <c r="AJ24" s="269"/>
      <c r="AK24" s="269"/>
      <c r="AL24" s="269"/>
      <c r="AM24" s="264"/>
      <c r="AN24" s="265"/>
      <c r="AO24" s="267"/>
      <c r="AP24" s="269"/>
      <c r="AQ24" s="269"/>
      <c r="AR24" s="269"/>
      <c r="AS24" s="264"/>
      <c r="AT24" s="270"/>
    </row>
    <row r="25" spans="1:46" s="49" customFormat="1" ht="15" customHeight="1">
      <c r="A25" s="283">
        <v>2</v>
      </c>
      <c r="B25" s="284" t="s">
        <v>90</v>
      </c>
      <c r="C25" s="285">
        <v>3</v>
      </c>
      <c r="D25" s="286">
        <v>45</v>
      </c>
      <c r="E25" s="285"/>
      <c r="F25" s="287"/>
      <c r="G25" s="287"/>
      <c r="H25" s="287"/>
      <c r="I25" s="288"/>
      <c r="J25" s="289"/>
      <c r="K25" s="287"/>
      <c r="L25" s="287"/>
      <c r="M25" s="287"/>
      <c r="N25" s="287"/>
      <c r="O25" s="288"/>
      <c r="P25" s="289"/>
      <c r="Q25" s="285"/>
      <c r="R25" s="287"/>
      <c r="S25" s="287"/>
      <c r="T25" s="287"/>
      <c r="U25" s="288"/>
      <c r="V25" s="289"/>
      <c r="W25" s="287"/>
      <c r="X25" s="290"/>
      <c r="Y25" s="290"/>
      <c r="Z25" s="287"/>
      <c r="AA25" s="288"/>
      <c r="AB25" s="289"/>
      <c r="AC25" s="291">
        <v>2</v>
      </c>
      <c r="AD25" s="313"/>
      <c r="AE25" s="292"/>
      <c r="AF25" s="292">
        <v>1</v>
      </c>
      <c r="AG25" s="288"/>
      <c r="AH25" s="289">
        <v>3</v>
      </c>
      <c r="AI25" s="292"/>
      <c r="AJ25" s="292"/>
      <c r="AK25" s="292"/>
      <c r="AL25" s="292"/>
      <c r="AM25" s="288"/>
      <c r="AN25" s="289"/>
      <c r="AO25" s="291"/>
      <c r="AP25" s="292"/>
      <c r="AQ25" s="292"/>
      <c r="AR25" s="292"/>
      <c r="AS25" s="288"/>
      <c r="AT25" s="293"/>
    </row>
    <row r="26" spans="1:46" s="49" customFormat="1" ht="15" customHeight="1" thickBot="1">
      <c r="A26" s="271">
        <v>3</v>
      </c>
      <c r="B26" s="348" t="s">
        <v>91</v>
      </c>
      <c r="C26" s="273">
        <f>SUM(J26,P26,V26,AB26,AH26,AN26,AT26)</f>
        <v>3</v>
      </c>
      <c r="D26" s="247">
        <f>SUM(E26:H26,K26:N26,Q26:T26,W26:Z26,AC26:AF26,AI26:AL26,AO26:AR26)*15</f>
        <v>45</v>
      </c>
      <c r="E26" s="273"/>
      <c r="F26" s="349"/>
      <c r="G26" s="349"/>
      <c r="H26" s="349"/>
      <c r="I26" s="350"/>
      <c r="J26" s="351"/>
      <c r="K26" s="349"/>
      <c r="L26" s="349"/>
      <c r="M26" s="349"/>
      <c r="N26" s="349"/>
      <c r="O26" s="350"/>
      <c r="P26" s="351"/>
      <c r="Q26" s="273"/>
      <c r="R26" s="349"/>
      <c r="S26" s="349"/>
      <c r="T26" s="349"/>
      <c r="U26" s="350"/>
      <c r="V26" s="351"/>
      <c r="W26" s="349"/>
      <c r="X26" s="352"/>
      <c r="Y26" s="352"/>
      <c r="Z26" s="349"/>
      <c r="AA26" s="350"/>
      <c r="AB26" s="351"/>
      <c r="AC26" s="353">
        <v>2</v>
      </c>
      <c r="AD26" s="354"/>
      <c r="AE26" s="355"/>
      <c r="AF26" s="355">
        <v>1</v>
      </c>
      <c r="AG26" s="350"/>
      <c r="AH26" s="351">
        <v>3</v>
      </c>
      <c r="AI26" s="355"/>
      <c r="AJ26" s="355"/>
      <c r="AK26" s="355"/>
      <c r="AL26" s="355"/>
      <c r="AM26" s="350"/>
      <c r="AN26" s="351"/>
      <c r="AO26" s="353"/>
      <c r="AP26" s="355"/>
      <c r="AQ26" s="355"/>
      <c r="AR26" s="355"/>
      <c r="AS26" s="350"/>
      <c r="AT26" s="356"/>
    </row>
    <row r="27" spans="1:46" s="49" customFormat="1" ht="12.75" customHeight="1" thickBot="1">
      <c r="A27" s="375" t="s">
        <v>127</v>
      </c>
      <c r="B27" s="376"/>
      <c r="C27" s="376"/>
      <c r="D27" s="377"/>
      <c r="E27" s="251"/>
      <c r="F27" s="252"/>
      <c r="G27" s="252"/>
      <c r="H27" s="252"/>
      <c r="I27" s="253"/>
      <c r="J27" s="254"/>
      <c r="K27" s="252"/>
      <c r="L27" s="252"/>
      <c r="M27" s="252"/>
      <c r="N27" s="252"/>
      <c r="O27" s="253"/>
      <c r="P27" s="254"/>
      <c r="Q27" s="251"/>
      <c r="R27" s="252"/>
      <c r="S27" s="252"/>
      <c r="T27" s="252"/>
      <c r="U27" s="253"/>
      <c r="V27" s="254"/>
      <c r="W27" s="252"/>
      <c r="X27" s="255"/>
      <c r="Y27" s="255"/>
      <c r="Z27" s="252"/>
      <c r="AA27" s="253"/>
      <c r="AB27" s="254"/>
      <c r="AC27" s="256"/>
      <c r="AD27" s="257"/>
      <c r="AE27" s="257"/>
      <c r="AF27" s="258"/>
      <c r="AG27" s="253"/>
      <c r="AH27" s="254"/>
      <c r="AI27" s="258"/>
      <c r="AJ27" s="258"/>
      <c r="AK27" s="258"/>
      <c r="AL27" s="258"/>
      <c r="AM27" s="253"/>
      <c r="AN27" s="254"/>
      <c r="AO27" s="256"/>
      <c r="AP27" s="258"/>
      <c r="AQ27" s="258"/>
      <c r="AR27" s="258"/>
      <c r="AS27" s="253"/>
      <c r="AT27" s="259"/>
    </row>
    <row r="28" spans="1:46" s="49" customFormat="1" ht="15" customHeight="1">
      <c r="A28" s="60">
        <v>1</v>
      </c>
      <c r="B28" s="260" t="s">
        <v>92</v>
      </c>
      <c r="C28" s="261">
        <f>SUM(J28,P28,V28,AB28,AH28,AN28,AT28)</f>
        <v>3</v>
      </c>
      <c r="D28" s="262">
        <f>SUM(E28:H28,K28:N28,Q28:T28,W28:Z28,AC28:AF28,AI28:AL28,AO28:AR28)*15</f>
        <v>45</v>
      </c>
      <c r="E28" s="261"/>
      <c r="F28" s="263"/>
      <c r="G28" s="263"/>
      <c r="H28" s="263"/>
      <c r="I28" s="264"/>
      <c r="J28" s="265"/>
      <c r="K28" s="263"/>
      <c r="L28" s="263"/>
      <c r="M28" s="263"/>
      <c r="N28" s="263"/>
      <c r="O28" s="264"/>
      <c r="P28" s="265"/>
      <c r="Q28" s="261"/>
      <c r="R28" s="263"/>
      <c r="S28" s="263"/>
      <c r="T28" s="263"/>
      <c r="U28" s="264"/>
      <c r="V28" s="265"/>
      <c r="W28" s="263"/>
      <c r="X28" s="266"/>
      <c r="Y28" s="266"/>
      <c r="Z28" s="263"/>
      <c r="AA28" s="264"/>
      <c r="AB28" s="265"/>
      <c r="AC28" s="267"/>
      <c r="AD28" s="268"/>
      <c r="AE28" s="268"/>
      <c r="AF28" s="269"/>
      <c r="AG28" s="264"/>
      <c r="AH28" s="265"/>
      <c r="AI28" s="269">
        <v>2</v>
      </c>
      <c r="AJ28" s="269"/>
      <c r="AK28" s="269">
        <v>1</v>
      </c>
      <c r="AL28" s="269"/>
      <c r="AM28" s="264"/>
      <c r="AN28" s="265">
        <v>3</v>
      </c>
      <c r="AO28" s="267"/>
      <c r="AP28" s="269"/>
      <c r="AQ28" s="269"/>
      <c r="AR28" s="269"/>
      <c r="AS28" s="264"/>
      <c r="AT28" s="270"/>
    </row>
    <row r="29" spans="1:46" s="49" customFormat="1" ht="22.5" customHeight="1" thickBot="1">
      <c r="A29" s="37">
        <v>2</v>
      </c>
      <c r="B29" s="272" t="s">
        <v>93</v>
      </c>
      <c r="C29" s="54">
        <f>SUM(J29,P29,V29,AB29,AH29,AN29,AT29)</f>
        <v>3</v>
      </c>
      <c r="D29" s="174">
        <f>SUM(E29:H29,K29:N29,Q29:T29,W29:Z29,AC29:AF29,AI29:AL29,AO29:AR29)*15</f>
        <v>45</v>
      </c>
      <c r="E29" s="54"/>
      <c r="F29" s="56"/>
      <c r="G29" s="56"/>
      <c r="H29" s="56"/>
      <c r="I29" s="57"/>
      <c r="J29" s="204"/>
      <c r="K29" s="56"/>
      <c r="L29" s="56"/>
      <c r="M29" s="56"/>
      <c r="N29" s="56"/>
      <c r="O29" s="57"/>
      <c r="P29" s="204"/>
      <c r="Q29" s="54"/>
      <c r="R29" s="56"/>
      <c r="S29" s="56"/>
      <c r="T29" s="56"/>
      <c r="U29" s="57"/>
      <c r="V29" s="204"/>
      <c r="W29" s="56"/>
      <c r="X29" s="149"/>
      <c r="Y29" s="149"/>
      <c r="Z29" s="56"/>
      <c r="AA29" s="57"/>
      <c r="AB29" s="204"/>
      <c r="AC29" s="58"/>
      <c r="AD29" s="156"/>
      <c r="AE29" s="156"/>
      <c r="AF29" s="59"/>
      <c r="AG29" s="57"/>
      <c r="AH29" s="204"/>
      <c r="AI29" s="59">
        <v>2</v>
      </c>
      <c r="AJ29" s="59"/>
      <c r="AK29" s="59"/>
      <c r="AL29" s="59">
        <v>1</v>
      </c>
      <c r="AM29" s="57"/>
      <c r="AN29" s="204">
        <v>3</v>
      </c>
      <c r="AO29" s="58"/>
      <c r="AP29" s="59"/>
      <c r="AQ29" s="59"/>
      <c r="AR29" s="59"/>
      <c r="AS29" s="57"/>
      <c r="AT29" s="233"/>
    </row>
    <row r="30" spans="1:46" s="49" customFormat="1" ht="12.75" customHeight="1" thickBot="1">
      <c r="A30" s="375" t="s">
        <v>128</v>
      </c>
      <c r="B30" s="376"/>
      <c r="C30" s="376"/>
      <c r="D30" s="377"/>
      <c r="E30" s="251"/>
      <c r="F30" s="252"/>
      <c r="G30" s="252"/>
      <c r="H30" s="252"/>
      <c r="I30" s="253"/>
      <c r="J30" s="254"/>
      <c r="K30" s="252"/>
      <c r="L30" s="252"/>
      <c r="M30" s="252"/>
      <c r="N30" s="252"/>
      <c r="O30" s="253"/>
      <c r="P30" s="254"/>
      <c r="Q30" s="251"/>
      <c r="R30" s="252"/>
      <c r="S30" s="252"/>
      <c r="T30" s="252"/>
      <c r="U30" s="253"/>
      <c r="V30" s="254"/>
      <c r="W30" s="252"/>
      <c r="X30" s="255"/>
      <c r="Y30" s="255"/>
      <c r="Z30" s="252"/>
      <c r="AA30" s="253"/>
      <c r="AB30" s="254"/>
      <c r="AC30" s="256"/>
      <c r="AD30" s="257"/>
      <c r="AE30" s="257"/>
      <c r="AF30" s="258"/>
      <c r="AG30" s="253"/>
      <c r="AH30" s="254"/>
      <c r="AI30" s="258"/>
      <c r="AJ30" s="258"/>
      <c r="AK30" s="258"/>
      <c r="AL30" s="258"/>
      <c r="AM30" s="253"/>
      <c r="AN30" s="254"/>
      <c r="AO30" s="256"/>
      <c r="AP30" s="258"/>
      <c r="AQ30" s="258"/>
      <c r="AR30" s="258"/>
      <c r="AS30" s="253"/>
      <c r="AT30" s="259"/>
    </row>
    <row r="31" spans="1:46" s="49" customFormat="1" ht="15" customHeight="1">
      <c r="A31" s="37">
        <v>1</v>
      </c>
      <c r="B31" s="260" t="s">
        <v>94</v>
      </c>
      <c r="C31" s="54">
        <f>SUM(J31,P31,V31,AB31,AH31,AN31,AT31)</f>
        <v>1</v>
      </c>
      <c r="D31" s="174">
        <f>SUM(E31:H31,K31:N31,Q31:T31,W31:Z31,AC31:AF31,AI31:AL31,AO31:AR31)*15</f>
        <v>30</v>
      </c>
      <c r="E31" s="54"/>
      <c r="F31" s="56"/>
      <c r="G31" s="56"/>
      <c r="H31" s="56"/>
      <c r="I31" s="57"/>
      <c r="J31" s="204"/>
      <c r="K31" s="56"/>
      <c r="L31" s="56"/>
      <c r="M31" s="56"/>
      <c r="N31" s="56"/>
      <c r="O31" s="57"/>
      <c r="P31" s="204"/>
      <c r="Q31" s="54"/>
      <c r="R31" s="56"/>
      <c r="S31" s="56"/>
      <c r="T31" s="56"/>
      <c r="U31" s="57"/>
      <c r="V31" s="204"/>
      <c r="W31" s="56"/>
      <c r="X31" s="149"/>
      <c r="Y31" s="149"/>
      <c r="Z31" s="56"/>
      <c r="AA31" s="57"/>
      <c r="AB31" s="204"/>
      <c r="AC31" s="58"/>
      <c r="AD31" s="156"/>
      <c r="AE31" s="156"/>
      <c r="AF31" s="59"/>
      <c r="AG31" s="57"/>
      <c r="AH31" s="204"/>
      <c r="AI31" s="59"/>
      <c r="AJ31" s="59"/>
      <c r="AK31" s="59">
        <v>2</v>
      </c>
      <c r="AL31" s="59"/>
      <c r="AM31" s="57"/>
      <c r="AN31" s="204">
        <v>1</v>
      </c>
      <c r="AO31" s="58"/>
      <c r="AP31" s="59"/>
      <c r="AQ31" s="59"/>
      <c r="AR31" s="59"/>
      <c r="AS31" s="57"/>
      <c r="AT31" s="233"/>
    </row>
    <row r="32" spans="1:46" s="49" customFormat="1" ht="22.5" customHeight="1" thickBot="1">
      <c r="A32" s="294">
        <v>2</v>
      </c>
      <c r="B32" s="272" t="s">
        <v>95</v>
      </c>
      <c r="C32" s="54">
        <f>SUM(J32,P32,V32,AB32,AH32,AN32,AT32)</f>
        <v>1</v>
      </c>
      <c r="D32" s="174">
        <f>SUM(E32:H32,K32:N32,Q32:T32,W32:Z32,AC32:AF32,AI32:AL32,AO32:AR32)*15</f>
        <v>30</v>
      </c>
      <c r="E32" s="164"/>
      <c r="F32" s="162"/>
      <c r="G32" s="162"/>
      <c r="H32" s="162"/>
      <c r="I32" s="163"/>
      <c r="J32" s="205"/>
      <c r="K32" s="162"/>
      <c r="L32" s="162"/>
      <c r="M32" s="162"/>
      <c r="N32" s="162"/>
      <c r="O32" s="163"/>
      <c r="P32" s="205"/>
      <c r="Q32" s="164"/>
      <c r="R32" s="162"/>
      <c r="S32" s="162"/>
      <c r="T32" s="162"/>
      <c r="U32" s="163"/>
      <c r="V32" s="205"/>
      <c r="W32" s="162"/>
      <c r="X32" s="295"/>
      <c r="Y32" s="295"/>
      <c r="Z32" s="162"/>
      <c r="AA32" s="163"/>
      <c r="AB32" s="205"/>
      <c r="AC32" s="185"/>
      <c r="AD32" s="296"/>
      <c r="AE32" s="296"/>
      <c r="AF32" s="186"/>
      <c r="AG32" s="163"/>
      <c r="AH32" s="205"/>
      <c r="AI32" s="186"/>
      <c r="AJ32" s="186"/>
      <c r="AK32" s="186">
        <v>2</v>
      </c>
      <c r="AL32" s="186"/>
      <c r="AM32" s="163"/>
      <c r="AN32" s="205">
        <v>1</v>
      </c>
      <c r="AO32" s="185"/>
      <c r="AP32" s="186"/>
      <c r="AQ32" s="186"/>
      <c r="AR32" s="186"/>
      <c r="AS32" s="163"/>
      <c r="AT32" s="234"/>
    </row>
    <row r="33" spans="1:46" s="49" customFormat="1" ht="12.75" customHeight="1" thickBot="1">
      <c r="A33" s="375" t="s">
        <v>129</v>
      </c>
      <c r="B33" s="376"/>
      <c r="C33" s="376"/>
      <c r="D33" s="377"/>
      <c r="E33" s="251"/>
      <c r="F33" s="252"/>
      <c r="G33" s="252"/>
      <c r="H33" s="252"/>
      <c r="I33" s="253"/>
      <c r="J33" s="254"/>
      <c r="K33" s="252"/>
      <c r="L33" s="252"/>
      <c r="M33" s="252"/>
      <c r="N33" s="252"/>
      <c r="O33" s="253"/>
      <c r="P33" s="254"/>
      <c r="Q33" s="251"/>
      <c r="R33" s="252"/>
      <c r="S33" s="252"/>
      <c r="T33" s="252"/>
      <c r="U33" s="253"/>
      <c r="V33" s="254"/>
      <c r="W33" s="252"/>
      <c r="X33" s="255"/>
      <c r="Y33" s="255"/>
      <c r="Z33" s="252"/>
      <c r="AA33" s="253"/>
      <c r="AB33" s="254"/>
      <c r="AC33" s="256"/>
      <c r="AD33" s="257"/>
      <c r="AE33" s="257"/>
      <c r="AF33" s="258"/>
      <c r="AG33" s="253"/>
      <c r="AH33" s="254"/>
      <c r="AI33" s="258"/>
      <c r="AJ33" s="258"/>
      <c r="AK33" s="258"/>
      <c r="AL33" s="258"/>
      <c r="AM33" s="253"/>
      <c r="AN33" s="254"/>
      <c r="AO33" s="256"/>
      <c r="AP33" s="258"/>
      <c r="AQ33" s="258"/>
      <c r="AR33" s="258"/>
      <c r="AS33" s="253"/>
      <c r="AT33" s="259"/>
    </row>
    <row r="34" spans="1:46" s="49" customFormat="1" ht="22.5" customHeight="1">
      <c r="A34" s="60">
        <v>1</v>
      </c>
      <c r="B34" s="260" t="s">
        <v>96</v>
      </c>
      <c r="C34" s="261">
        <f>SUM(J34,P34,V34,AB34,AH34,AN34,AT34)</f>
        <v>1</v>
      </c>
      <c r="D34" s="262">
        <f>SUM(E34:H34,K34:N34,Q34:T34,W34:Z34,AC34:AF34,AI34:AL34,AO34:AR34)*15</f>
        <v>30</v>
      </c>
      <c r="E34" s="261"/>
      <c r="F34" s="263"/>
      <c r="G34" s="263"/>
      <c r="H34" s="263"/>
      <c r="I34" s="264"/>
      <c r="J34" s="265"/>
      <c r="K34" s="263"/>
      <c r="L34" s="263"/>
      <c r="M34" s="263"/>
      <c r="N34" s="263"/>
      <c r="O34" s="264"/>
      <c r="P34" s="265"/>
      <c r="Q34" s="261"/>
      <c r="R34" s="263"/>
      <c r="S34" s="263"/>
      <c r="T34" s="263"/>
      <c r="U34" s="264"/>
      <c r="V34" s="265"/>
      <c r="W34" s="263"/>
      <c r="X34" s="266"/>
      <c r="Y34" s="266"/>
      <c r="Z34" s="263"/>
      <c r="AA34" s="264"/>
      <c r="AB34" s="265"/>
      <c r="AC34" s="267"/>
      <c r="AD34" s="268"/>
      <c r="AE34" s="268"/>
      <c r="AF34" s="269"/>
      <c r="AG34" s="264"/>
      <c r="AH34" s="265"/>
      <c r="AI34" s="269"/>
      <c r="AJ34" s="269"/>
      <c r="AK34" s="269"/>
      <c r="AL34" s="269"/>
      <c r="AM34" s="264"/>
      <c r="AN34" s="265"/>
      <c r="AO34" s="267">
        <v>2</v>
      </c>
      <c r="AP34" s="269"/>
      <c r="AQ34" s="269"/>
      <c r="AR34" s="269"/>
      <c r="AS34" s="264"/>
      <c r="AT34" s="270">
        <v>1</v>
      </c>
    </row>
    <row r="35" spans="1:46" s="49" customFormat="1" ht="15.75" customHeight="1" thickBot="1">
      <c r="A35" s="297">
        <v>2</v>
      </c>
      <c r="B35" s="298" t="s">
        <v>97</v>
      </c>
      <c r="C35" s="299">
        <f>SUM(J35,P35,V35,AB35,AH35,AN35,AT35)</f>
        <v>1</v>
      </c>
      <c r="D35" s="300">
        <f>SUM(E35:H35,K35:N35,Q35:T35,W35:Z35,AC35:AF35,AI35:AL35,AO35:AR35)*15</f>
        <v>30</v>
      </c>
      <c r="E35" s="299"/>
      <c r="F35" s="301"/>
      <c r="G35" s="301"/>
      <c r="H35" s="301"/>
      <c r="I35" s="302"/>
      <c r="J35" s="303"/>
      <c r="K35" s="301"/>
      <c r="L35" s="301"/>
      <c r="M35" s="301"/>
      <c r="N35" s="301"/>
      <c r="O35" s="302"/>
      <c r="P35" s="303"/>
      <c r="Q35" s="299"/>
      <c r="R35" s="301"/>
      <c r="S35" s="301"/>
      <c r="T35" s="301"/>
      <c r="U35" s="302"/>
      <c r="V35" s="303"/>
      <c r="W35" s="301"/>
      <c r="X35" s="304"/>
      <c r="Y35" s="304"/>
      <c r="Z35" s="301"/>
      <c r="AA35" s="302"/>
      <c r="AB35" s="303"/>
      <c r="AC35" s="305"/>
      <c r="AD35" s="306"/>
      <c r="AE35" s="306"/>
      <c r="AF35" s="307"/>
      <c r="AG35" s="302"/>
      <c r="AH35" s="303"/>
      <c r="AI35" s="307"/>
      <c r="AJ35" s="307"/>
      <c r="AK35" s="307"/>
      <c r="AL35" s="307"/>
      <c r="AM35" s="302"/>
      <c r="AN35" s="303"/>
      <c r="AO35" s="305">
        <v>2</v>
      </c>
      <c r="AP35" s="307"/>
      <c r="AQ35" s="307"/>
      <c r="AR35" s="307"/>
      <c r="AS35" s="302"/>
      <c r="AT35" s="308">
        <v>1</v>
      </c>
    </row>
    <row r="36" spans="1:46" ht="12" thickTop="1">
      <c r="A36" s="19"/>
      <c r="B36" s="103"/>
      <c r="C36" s="20"/>
      <c r="D36" s="104"/>
      <c r="E36" s="105"/>
      <c r="F36" s="105"/>
      <c r="G36" s="105"/>
      <c r="H36" s="105"/>
      <c r="I36" s="104"/>
      <c r="J36" s="202"/>
      <c r="K36" s="105"/>
      <c r="L36" s="105"/>
      <c r="M36" s="105"/>
      <c r="N36" s="105"/>
      <c r="O36" s="196"/>
      <c r="P36" s="169"/>
      <c r="Q36" s="105"/>
      <c r="R36" s="105"/>
      <c r="S36" s="105"/>
      <c r="T36" s="105"/>
      <c r="U36" s="196"/>
      <c r="V36" s="201"/>
      <c r="W36" s="105"/>
      <c r="X36" s="105"/>
      <c r="Y36" s="105"/>
      <c r="Z36" s="105"/>
      <c r="AA36" s="105"/>
      <c r="AB36" s="245"/>
      <c r="AC36" s="105"/>
      <c r="AD36" s="105"/>
      <c r="AE36" s="105"/>
      <c r="AF36" s="105"/>
      <c r="AG36" s="196"/>
      <c r="AH36" s="169"/>
      <c r="AI36" s="107"/>
      <c r="AJ36" s="105"/>
      <c r="AK36" s="105"/>
      <c r="AL36" s="105"/>
      <c r="AM36" s="105"/>
      <c r="AN36" s="169"/>
      <c r="AO36" s="105"/>
      <c r="AP36" s="105"/>
      <c r="AQ36" s="105"/>
      <c r="AR36" s="105"/>
      <c r="AS36" s="105"/>
      <c r="AT36" s="187"/>
    </row>
    <row r="37" spans="1:46" ht="11.25">
      <c r="A37" s="19"/>
      <c r="B37" s="378"/>
      <c r="C37" s="378"/>
      <c r="D37" s="378"/>
      <c r="E37" s="378"/>
      <c r="F37" s="378"/>
      <c r="G37" s="378"/>
      <c r="H37" s="378"/>
      <c r="I37" s="378"/>
      <c r="J37" s="106"/>
      <c r="K37" s="108"/>
      <c r="L37" s="115" t="s">
        <v>35</v>
      </c>
      <c r="M37" s="114"/>
      <c r="N37" s="114"/>
      <c r="O37" s="114"/>
      <c r="P37" s="110"/>
      <c r="Q37" s="111" t="s">
        <v>122</v>
      </c>
      <c r="R37" s="110"/>
      <c r="S37" s="110"/>
      <c r="T37" s="114"/>
      <c r="U37" s="108"/>
      <c r="V37" s="241"/>
      <c r="W37" s="108"/>
      <c r="X37" s="108"/>
      <c r="Y37" s="110" t="s">
        <v>69</v>
      </c>
      <c r="Z37" s="114"/>
      <c r="AA37" s="114"/>
      <c r="AB37" s="114"/>
      <c r="AC37" s="110"/>
      <c r="AD37" s="111"/>
      <c r="AE37" s="108"/>
      <c r="AF37" s="114"/>
      <c r="AG37" s="114"/>
      <c r="AH37" s="108"/>
      <c r="AI37" s="108"/>
      <c r="AJ37" s="108"/>
      <c r="AK37" s="108"/>
      <c r="AL37" s="108"/>
      <c r="AM37" s="114"/>
      <c r="AN37" s="110"/>
      <c r="AO37" s="114"/>
      <c r="AP37" s="114"/>
      <c r="AQ37" s="114"/>
      <c r="AR37" s="114"/>
      <c r="AS37" s="114"/>
      <c r="AT37" s="188"/>
    </row>
    <row r="38" spans="1:46" ht="11.25">
      <c r="A38" s="19"/>
      <c r="B38" s="371"/>
      <c r="C38" s="371"/>
      <c r="D38" s="371"/>
      <c r="E38" s="371"/>
      <c r="F38" s="371"/>
      <c r="G38" s="371"/>
      <c r="H38" s="371"/>
      <c r="I38" s="371"/>
      <c r="J38" s="195"/>
      <c r="K38" s="197"/>
      <c r="L38" s="198"/>
      <c r="M38" s="198"/>
      <c r="N38" s="198"/>
      <c r="O38" s="198"/>
      <c r="P38" s="198"/>
      <c r="Q38" s="198"/>
      <c r="R38" s="198"/>
      <c r="S38" s="199"/>
      <c r="T38" s="198"/>
      <c r="U38" s="200"/>
      <c r="V38" s="242"/>
      <c r="W38" s="244"/>
      <c r="X38" s="110"/>
      <c r="Y38" s="110" t="s">
        <v>70</v>
      </c>
      <c r="Z38" s="114"/>
      <c r="AA38" s="114"/>
      <c r="AB38" s="114"/>
      <c r="AC38" s="113"/>
      <c r="AD38" s="111"/>
      <c r="AE38" s="108"/>
      <c r="AF38" s="114"/>
      <c r="AG38" s="114"/>
      <c r="AH38" s="108"/>
      <c r="AI38" s="108"/>
      <c r="AJ38" s="108"/>
      <c r="AK38" s="108"/>
      <c r="AL38" s="108"/>
      <c r="AM38" s="114"/>
      <c r="AN38" s="113"/>
      <c r="AO38" s="114"/>
      <c r="AP38" s="114"/>
      <c r="AQ38" s="114"/>
      <c r="AR38" s="114"/>
      <c r="AS38" s="114"/>
      <c r="AT38" s="189"/>
    </row>
    <row r="39" spans="1:46" ht="11.25">
      <c r="A39" s="19"/>
      <c r="B39" s="108"/>
      <c r="C39" s="108"/>
      <c r="D39" s="108"/>
      <c r="E39" s="108"/>
      <c r="F39" s="108"/>
      <c r="G39" s="108"/>
      <c r="H39" s="108"/>
      <c r="I39" s="108"/>
      <c r="J39" s="195"/>
      <c r="K39" s="108"/>
      <c r="L39" s="115" t="s">
        <v>36</v>
      </c>
      <c r="M39" s="113"/>
      <c r="N39" s="113"/>
      <c r="O39" s="113"/>
      <c r="P39" s="113"/>
      <c r="Q39" s="108"/>
      <c r="R39" s="113"/>
      <c r="S39" s="183"/>
      <c r="T39" s="113"/>
      <c r="U39" s="179"/>
      <c r="V39" s="243"/>
      <c r="W39" s="115"/>
      <c r="X39" s="110"/>
      <c r="Y39" s="110" t="s">
        <v>101</v>
      </c>
      <c r="Z39" s="114"/>
      <c r="AA39" s="114"/>
      <c r="AB39" s="114"/>
      <c r="AC39" s="113"/>
      <c r="AD39" s="111"/>
      <c r="AE39" s="108"/>
      <c r="AF39" s="114"/>
      <c r="AG39" s="114"/>
      <c r="AH39" s="108"/>
      <c r="AI39" s="108"/>
      <c r="AJ39" s="108"/>
      <c r="AK39" s="108"/>
      <c r="AL39" s="108"/>
      <c r="AM39" s="114"/>
      <c r="AN39" s="113"/>
      <c r="AO39" s="114"/>
      <c r="AP39" s="114"/>
      <c r="AQ39" s="114"/>
      <c r="AR39" s="114"/>
      <c r="AS39" s="114"/>
      <c r="AT39" s="189"/>
    </row>
    <row r="40" spans="1:46" ht="11.25">
      <c r="A40" s="19"/>
      <c r="B40" s="108"/>
      <c r="C40" s="108"/>
      <c r="D40" s="108"/>
      <c r="E40" s="108"/>
      <c r="F40" s="108"/>
      <c r="G40" s="108"/>
      <c r="H40" s="108"/>
      <c r="I40" s="108"/>
      <c r="J40" s="195"/>
      <c r="K40" s="108"/>
      <c r="L40" s="115"/>
      <c r="M40" s="113"/>
      <c r="N40" s="183" t="s">
        <v>103</v>
      </c>
      <c r="O40" s="113"/>
      <c r="P40" s="113"/>
      <c r="Q40" s="108"/>
      <c r="R40" s="113"/>
      <c r="S40" s="183"/>
      <c r="T40" s="113"/>
      <c r="U40" s="179"/>
      <c r="V40" s="243"/>
      <c r="W40" s="115"/>
      <c r="X40" s="110"/>
      <c r="Y40" s="110"/>
      <c r="Z40" s="114"/>
      <c r="AA40" s="114"/>
      <c r="AB40" s="114"/>
      <c r="AC40" s="113"/>
      <c r="AD40" s="111"/>
      <c r="AE40" s="108"/>
      <c r="AF40" s="114"/>
      <c r="AG40" s="114"/>
      <c r="AH40" s="108"/>
      <c r="AI40" s="108"/>
      <c r="AJ40" s="108"/>
      <c r="AK40" s="108"/>
      <c r="AL40" s="108"/>
      <c r="AM40" s="114"/>
      <c r="AN40" s="113"/>
      <c r="AO40" s="114"/>
      <c r="AP40" s="114"/>
      <c r="AQ40" s="114"/>
      <c r="AR40" s="114"/>
      <c r="AS40" s="114"/>
      <c r="AT40" s="189"/>
    </row>
    <row r="41" spans="1:46" ht="12.75">
      <c r="A41" s="109"/>
      <c r="B41" s="103"/>
      <c r="C41" s="115"/>
      <c r="D41" s="115"/>
      <c r="E41" s="115"/>
      <c r="F41" s="182"/>
      <c r="G41" s="115"/>
      <c r="H41" s="115"/>
      <c r="I41" s="115"/>
      <c r="J41" s="194"/>
      <c r="K41" s="115"/>
      <c r="L41" s="115"/>
      <c r="M41" s="115"/>
      <c r="N41" s="115"/>
      <c r="O41" s="115"/>
      <c r="P41" s="115"/>
      <c r="Q41" s="116"/>
      <c r="R41" s="115"/>
      <c r="S41" s="115"/>
      <c r="T41" s="115"/>
      <c r="U41" s="115"/>
      <c r="V41" s="194"/>
      <c r="W41" s="115"/>
      <c r="X41" s="115"/>
      <c r="Y41" s="115"/>
      <c r="Z41" s="178"/>
      <c r="AA41" s="178"/>
      <c r="AB41" s="115"/>
      <c r="AC41" s="178"/>
      <c r="AD41" s="178"/>
      <c r="AE41" s="178"/>
      <c r="AF41" s="178"/>
      <c r="AG41" s="178"/>
      <c r="AH41" s="115"/>
      <c r="AI41" s="103"/>
      <c r="AJ41" s="103"/>
      <c r="AK41" s="103"/>
      <c r="AL41" s="103"/>
      <c r="AM41" s="103"/>
      <c r="AN41" s="115"/>
      <c r="AO41" s="178"/>
      <c r="AP41" s="178"/>
      <c r="AQ41" s="178"/>
      <c r="AR41" s="178"/>
      <c r="AS41" s="178"/>
      <c r="AT41" s="190"/>
    </row>
    <row r="42" spans="1:46" ht="12.75">
      <c r="A42" s="109"/>
      <c r="B42" s="103"/>
      <c r="C42" s="115"/>
      <c r="D42" s="115"/>
      <c r="E42" s="115"/>
      <c r="F42" s="182"/>
      <c r="G42" s="115"/>
      <c r="H42" s="115"/>
      <c r="I42" s="115"/>
      <c r="J42" s="194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94"/>
      <c r="W42" s="116"/>
      <c r="X42" s="115"/>
      <c r="Y42" s="115"/>
      <c r="Z42" s="180"/>
      <c r="AA42" s="178"/>
      <c r="AB42" s="115"/>
      <c r="AC42" s="178"/>
      <c r="AD42" s="178"/>
      <c r="AE42" s="178"/>
      <c r="AF42" s="178"/>
      <c r="AG42" s="178"/>
      <c r="AH42" s="115"/>
      <c r="AI42" s="104"/>
      <c r="AJ42" s="103"/>
      <c r="AK42" s="116"/>
      <c r="AM42" s="103"/>
      <c r="AN42" s="115" t="s">
        <v>37</v>
      </c>
      <c r="AO42" s="116"/>
      <c r="AP42" s="103"/>
      <c r="AQ42" s="116"/>
      <c r="AR42" s="116"/>
      <c r="AS42" s="103"/>
      <c r="AT42" s="239"/>
    </row>
    <row r="43" spans="1:46" ht="13.5" thickBot="1">
      <c r="A43" s="117"/>
      <c r="B43" s="118"/>
      <c r="C43" s="119"/>
      <c r="D43" s="119"/>
      <c r="E43" s="119"/>
      <c r="F43" s="120"/>
      <c r="G43" s="119"/>
      <c r="H43" s="119"/>
      <c r="I43" s="119"/>
      <c r="J43" s="121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21"/>
      <c r="W43" s="118"/>
      <c r="X43" s="118"/>
      <c r="Y43" s="118"/>
      <c r="Z43" s="118"/>
      <c r="AA43" s="118"/>
      <c r="AB43" s="119"/>
      <c r="AC43" s="118"/>
      <c r="AD43" s="118"/>
      <c r="AE43" s="118"/>
      <c r="AF43" s="118"/>
      <c r="AG43" s="118"/>
      <c r="AH43" s="119"/>
      <c r="AI43" s="118"/>
      <c r="AJ43" s="118"/>
      <c r="AK43" s="118"/>
      <c r="AL43" s="118"/>
      <c r="AM43" s="118"/>
      <c r="AN43" s="119"/>
      <c r="AO43" s="118"/>
      <c r="AP43" s="118"/>
      <c r="AQ43" s="118"/>
      <c r="AR43" s="118"/>
      <c r="AS43" s="118"/>
      <c r="AT43" s="191"/>
    </row>
    <row r="44" ht="12" thickTop="1"/>
    <row r="45" spans="1:12" ht="12">
      <c r="A45" s="309" t="s">
        <v>98</v>
      </c>
      <c r="C45" s="310"/>
      <c r="D45" s="310"/>
      <c r="E45" s="165"/>
      <c r="F45" s="165"/>
      <c r="G45" s="165"/>
      <c r="L45" s="309"/>
    </row>
    <row r="46" spans="2:12" ht="12">
      <c r="B46" s="6"/>
      <c r="C46" s="310"/>
      <c r="D46" s="310"/>
      <c r="E46" s="165"/>
      <c r="F46" s="165"/>
      <c r="G46" s="165"/>
      <c r="L46" s="309"/>
    </row>
  </sheetData>
  <sheetProtection/>
  <mergeCells count="19">
    <mergeCell ref="W12:AB12"/>
    <mergeCell ref="AC12:AH12"/>
    <mergeCell ref="A23:D23"/>
    <mergeCell ref="A30:D30"/>
    <mergeCell ref="A27:D27"/>
    <mergeCell ref="A33:D33"/>
    <mergeCell ref="B37:I37"/>
    <mergeCell ref="B38:I38"/>
    <mergeCell ref="Q12:V12"/>
    <mergeCell ref="AI12:AN12"/>
    <mergeCell ref="AO12:AT12"/>
    <mergeCell ref="A20:D20"/>
    <mergeCell ref="A11:A13"/>
    <mergeCell ref="C11:C13"/>
    <mergeCell ref="D11:D13"/>
    <mergeCell ref="E12:J12"/>
    <mergeCell ref="K12:P12"/>
    <mergeCell ref="A14:D14"/>
    <mergeCell ref="A17:D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niedojadlo</dc:creator>
  <cp:keywords/>
  <dc:description/>
  <cp:lastModifiedBy>niedojadlo</cp:lastModifiedBy>
  <cp:lastPrinted>2010-06-08T12:48:28Z</cp:lastPrinted>
  <dcterms:created xsi:type="dcterms:W3CDTF">2000-04-05T08:09:09Z</dcterms:created>
  <dcterms:modified xsi:type="dcterms:W3CDTF">2010-06-10T06:27:13Z</dcterms:modified>
  <cp:category/>
  <cp:version/>
  <cp:contentType/>
  <cp:contentStatus/>
</cp:coreProperties>
</file>